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henlei\Desktop\"/>
    </mc:Choice>
  </mc:AlternateContent>
  <bookViews>
    <workbookView xWindow="480" yWindow="60" windowWidth="24240" windowHeight="13680"/>
  </bookViews>
  <sheets>
    <sheet name="轮次表" sheetId="1" r:id="rId1"/>
    <sheet name="成绩表" sheetId="2" r:id="rId2"/>
    <sheet name="成绩单" sheetId="3" r:id="rId3"/>
    <sheet name="参赛人信息" sheetId="4" r:id="rId4"/>
    <sheet name="坐签" sheetId="5" r:id="rId5"/>
    <sheet name="积分循环赛" sheetId="6" r:id="rId6"/>
    <sheet name="运动员须知" sheetId="8" r:id="rId7"/>
    <sheet name="简明规定" sheetId="7" r:id="rId8"/>
  </sheets>
  <definedNames>
    <definedName name="_xlnm.Print_Area" localSheetId="4">坐签!$A$1:$D$8</definedName>
  </definedNames>
  <calcPr calcId="152511"/>
</workbook>
</file>

<file path=xl/calcChain.xml><?xml version="1.0" encoding="utf-8"?>
<calcChain xmlns="http://schemas.openxmlformats.org/spreadsheetml/2006/main">
  <c r="Y6" i="2" l="1"/>
  <c r="Y7" i="2"/>
  <c r="Y8" i="2"/>
  <c r="AB6" i="2"/>
  <c r="AC6" i="2" s="1"/>
  <c r="Y9" i="2"/>
  <c r="AB9" i="2" s="1"/>
  <c r="AC9" i="2" s="1"/>
  <c r="Y10" i="2"/>
  <c r="AA10" i="2" s="1"/>
  <c r="Y11" i="2"/>
  <c r="AA11" i="2" s="1"/>
  <c r="Y12" i="2"/>
  <c r="AB12" i="2" s="1"/>
  <c r="AC12" i="2" s="1"/>
  <c r="Y13" i="2"/>
  <c r="Y14" i="2"/>
  <c r="AA14" i="2" s="1"/>
  <c r="AA7" i="2"/>
  <c r="AA8" i="2"/>
  <c r="AA9" i="2"/>
  <c r="AA12" i="2"/>
  <c r="AA13" i="2"/>
  <c r="AA6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R23" i="2"/>
  <c r="R22" i="2"/>
  <c r="R21" i="2"/>
  <c r="R20" i="2"/>
  <c r="R19" i="2"/>
  <c r="R18" i="2"/>
  <c r="R17" i="2"/>
  <c r="R16" i="2"/>
  <c r="R15" i="2"/>
  <c r="F14" i="2"/>
  <c r="I14" i="2"/>
  <c r="L14" i="2"/>
  <c r="O14" i="2"/>
  <c r="R14" i="2"/>
  <c r="F13" i="2"/>
  <c r="I13" i="2"/>
  <c r="L13" i="2"/>
  <c r="O13" i="2"/>
  <c r="R13" i="2"/>
  <c r="F12" i="2"/>
  <c r="I12" i="2"/>
  <c r="L12" i="2"/>
  <c r="O12" i="2"/>
  <c r="R12" i="2"/>
  <c r="F11" i="2"/>
  <c r="I11" i="2"/>
  <c r="L11" i="2"/>
  <c r="O11" i="2"/>
  <c r="R11" i="2"/>
  <c r="F10" i="2"/>
  <c r="I10" i="2"/>
  <c r="L10" i="2"/>
  <c r="O10" i="2"/>
  <c r="R10" i="2"/>
  <c r="F9" i="2"/>
  <c r="I9" i="2"/>
  <c r="L9" i="2"/>
  <c r="O9" i="2"/>
  <c r="R9" i="2"/>
  <c r="F8" i="2"/>
  <c r="I8" i="2"/>
  <c r="L8" i="2"/>
  <c r="O8" i="2"/>
  <c r="R8" i="2"/>
  <c r="F7" i="2"/>
  <c r="I7" i="2"/>
  <c r="L7" i="2"/>
  <c r="O7" i="2"/>
  <c r="R7" i="2"/>
  <c r="F6" i="2"/>
  <c r="I6" i="2"/>
  <c r="L6" i="2"/>
  <c r="O6" i="2"/>
  <c r="R6" i="2"/>
  <c r="O23" i="2"/>
  <c r="O22" i="2"/>
  <c r="O21" i="2"/>
  <c r="O20" i="2"/>
  <c r="O19" i="2"/>
  <c r="O18" i="2"/>
  <c r="O17" i="2"/>
  <c r="O16" i="2"/>
  <c r="O15" i="2"/>
  <c r="L15" i="2"/>
  <c r="L16" i="2"/>
  <c r="L17" i="2"/>
  <c r="L18" i="2"/>
  <c r="L19" i="2"/>
  <c r="L20" i="2"/>
  <c r="L21" i="2"/>
  <c r="L22" i="2"/>
  <c r="L23" i="2"/>
  <c r="I15" i="2"/>
  <c r="I16" i="2"/>
  <c r="I17" i="2"/>
  <c r="I18" i="2"/>
  <c r="I19" i="2"/>
  <c r="I20" i="2"/>
  <c r="I21" i="2"/>
  <c r="I22" i="2"/>
  <c r="I23" i="2"/>
  <c r="Y15" i="2"/>
  <c r="AA15" i="2" s="1"/>
  <c r="Y16" i="2"/>
  <c r="AA16" i="2" s="1"/>
  <c r="Y17" i="2"/>
  <c r="AA17" i="2" s="1"/>
  <c r="Y18" i="2"/>
  <c r="AA18" i="2" s="1"/>
  <c r="Y19" i="2"/>
  <c r="AA19" i="2" s="1"/>
  <c r="Y20" i="2"/>
  <c r="AA20" i="2" s="1"/>
  <c r="Y21" i="2"/>
  <c r="AB21" i="2" s="1"/>
  <c r="AC21" i="2" s="1"/>
  <c r="Y22" i="2"/>
  <c r="AA22" i="2" s="1"/>
  <c r="Y23" i="2"/>
  <c r="AA23" i="2" s="1"/>
  <c r="F15" i="2"/>
  <c r="F16" i="2"/>
  <c r="F17" i="2"/>
  <c r="F18" i="2"/>
  <c r="F19" i="2"/>
  <c r="F20" i="2"/>
  <c r="F21" i="2"/>
  <c r="F22" i="2"/>
  <c r="F23" i="2"/>
  <c r="F1" i="5"/>
  <c r="A2" i="5" s="1"/>
  <c r="D2" i="5" l="1"/>
  <c r="A3" i="5"/>
  <c r="A1" i="5"/>
  <c r="AA21" i="2"/>
  <c r="AB18" i="2"/>
  <c r="AC18" i="2" s="1"/>
  <c r="AB15" i="2"/>
  <c r="AC15" i="2" s="1"/>
  <c r="A7" i="5" l="1"/>
  <c r="D1" i="5"/>
  <c r="D3" i="5"/>
  <c r="A8" i="5" l="1"/>
  <c r="A6" i="5"/>
  <c r="D7" i="5"/>
  <c r="D8" i="5" l="1"/>
  <c r="D6" i="5"/>
</calcChain>
</file>

<file path=xl/sharedStrings.xml><?xml version="1.0" encoding="utf-8"?>
<sst xmlns="http://schemas.openxmlformats.org/spreadsheetml/2006/main" count="131" uniqueCount="64">
  <si>
    <t>2017年大竹县     片区老年人运动会象棋比赛轮次表</t>
    <phoneticPr fontId="1" type="noConversion"/>
  </si>
  <si>
    <t>单位</t>
    <phoneticPr fontId="1" type="noConversion"/>
  </si>
  <si>
    <t>姓名</t>
    <phoneticPr fontId="1" type="noConversion"/>
  </si>
  <si>
    <t>得分</t>
    <phoneticPr fontId="1" type="noConversion"/>
  </si>
  <si>
    <t>1号桌</t>
    <phoneticPr fontId="1" type="noConversion"/>
  </si>
  <si>
    <t>轮</t>
    <phoneticPr fontId="1" type="noConversion"/>
  </si>
  <si>
    <t>象棋比赛成绩单</t>
    <phoneticPr fontId="1" type="noConversion"/>
  </si>
  <si>
    <t>2号桌</t>
    <phoneticPr fontId="1" type="noConversion"/>
  </si>
  <si>
    <t>3号桌</t>
    <phoneticPr fontId="1" type="noConversion"/>
  </si>
  <si>
    <t>4号桌</t>
    <phoneticPr fontId="1" type="noConversion"/>
  </si>
  <si>
    <t>签号</t>
    <phoneticPr fontId="1" type="noConversion"/>
  </si>
  <si>
    <t>姓名</t>
    <phoneticPr fontId="1" type="noConversion"/>
  </si>
  <si>
    <t>序号</t>
    <phoneticPr fontId="1" type="noConversion"/>
  </si>
  <si>
    <t>象棋比赛成绩单</t>
    <phoneticPr fontId="1" type="noConversion"/>
  </si>
  <si>
    <t>教科局</t>
    <phoneticPr fontId="1" type="noConversion"/>
  </si>
  <si>
    <t>邱本达</t>
    <phoneticPr fontId="1" type="noConversion"/>
  </si>
  <si>
    <t>王重华</t>
    <phoneticPr fontId="1" type="noConversion"/>
  </si>
  <si>
    <t>陈秋</t>
    <phoneticPr fontId="1" type="noConversion"/>
  </si>
  <si>
    <t>东柳街道</t>
    <phoneticPr fontId="1" type="noConversion"/>
  </si>
  <si>
    <t>蒋子海</t>
    <phoneticPr fontId="1" type="noConversion"/>
  </si>
  <si>
    <t>欧远学</t>
    <phoneticPr fontId="1" type="noConversion"/>
  </si>
  <si>
    <t>蔡德成</t>
    <phoneticPr fontId="1" type="noConversion"/>
  </si>
  <si>
    <t>检察院</t>
    <phoneticPr fontId="1" type="noConversion"/>
  </si>
  <si>
    <t>文方尚</t>
    <phoneticPr fontId="1" type="noConversion"/>
  </si>
  <si>
    <t>黄兴国</t>
    <phoneticPr fontId="1" type="noConversion"/>
  </si>
  <si>
    <t>朱敬</t>
    <phoneticPr fontId="1" type="noConversion"/>
  </si>
  <si>
    <t>第二轮</t>
    <phoneticPr fontId="1" type="noConversion"/>
  </si>
  <si>
    <t>第四轮</t>
    <phoneticPr fontId="1" type="noConversion"/>
  </si>
  <si>
    <t>团体分</t>
    <phoneticPr fontId="1" type="noConversion"/>
  </si>
  <si>
    <t>2A</t>
  </si>
  <si>
    <t>2B</t>
  </si>
  <si>
    <t>2C</t>
  </si>
  <si>
    <t>3A</t>
  </si>
  <si>
    <t>3B</t>
  </si>
  <si>
    <t>3C</t>
  </si>
  <si>
    <t>4A</t>
  </si>
  <si>
    <t>4B</t>
  </si>
  <si>
    <t>4C</t>
  </si>
  <si>
    <t>5A</t>
  </si>
  <si>
    <t>5B</t>
  </si>
  <si>
    <t>5C</t>
  </si>
  <si>
    <t>6A</t>
  </si>
  <si>
    <t>6B</t>
  </si>
  <si>
    <t>6C</t>
  </si>
  <si>
    <t>1A</t>
    <phoneticPr fontId="1" type="noConversion"/>
  </si>
  <si>
    <t>1B</t>
    <phoneticPr fontId="1" type="noConversion"/>
  </si>
  <si>
    <t>1C</t>
    <phoneticPr fontId="1" type="noConversion"/>
  </si>
  <si>
    <t>个人
名次</t>
    <phoneticPr fontId="1" type="noConversion"/>
  </si>
  <si>
    <t>第一轮</t>
    <phoneticPr fontId="1" type="noConversion"/>
  </si>
  <si>
    <t>第三轮</t>
    <phoneticPr fontId="1" type="noConversion"/>
  </si>
  <si>
    <t>第五轮</t>
    <phoneticPr fontId="1" type="noConversion"/>
  </si>
  <si>
    <t>对手分</t>
    <phoneticPr fontId="1" type="noConversion"/>
  </si>
  <si>
    <t>团体
名次</t>
    <phoneticPr fontId="1" type="noConversion"/>
  </si>
  <si>
    <t>对手号</t>
    <phoneticPr fontId="1" type="noConversion"/>
  </si>
  <si>
    <t>得/积分</t>
    <phoneticPr fontId="1" type="noConversion"/>
  </si>
  <si>
    <t>积分</t>
    <phoneticPr fontId="1" type="noConversion"/>
  </si>
  <si>
    <t>2017年大竹县   片区老年人象棋比赛成绩表</t>
    <phoneticPr fontId="1" type="noConversion"/>
  </si>
  <si>
    <t>第   轮</t>
    <phoneticPr fontId="1" type="noConversion"/>
  </si>
  <si>
    <t>运动员
（先）</t>
    <phoneticPr fontId="1" type="noConversion"/>
  </si>
  <si>
    <t>年   月    日</t>
    <phoneticPr fontId="1" type="noConversion"/>
  </si>
  <si>
    <t>象棋比赛积分循环赛安排表</t>
    <phoneticPr fontId="1" type="noConversion"/>
  </si>
  <si>
    <t>运动员
（后）</t>
    <phoneticPr fontId="1" type="noConversion"/>
  </si>
  <si>
    <t>台次</t>
    <phoneticPr fontId="1" type="noConversion"/>
  </si>
  <si>
    <t>台次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</si>
</sst>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&quot;年&quot;m&quot;月&quot;d&quot;日&quot;;@"/>
  </numFmts>
  <fonts count="16">
    <font>
      <sz val="12"/>
      <name val="宋体"/>
      <charset val="134"/>
    </font>
    <font>
      <sz val="9"/>
      <name val="宋体"/>
      <charset val="134"/>
    </font>
    <font>
      <sz val="20"/>
      <name val="黑体"/>
      <family val="3"/>
      <charset val="134"/>
    </font>
    <font>
      <sz val="14"/>
      <name val="宋体"/>
      <charset val="134"/>
    </font>
    <font>
      <sz val="72"/>
      <name val="宋体"/>
      <charset val="134"/>
    </font>
    <font>
      <b/>
      <sz val="28"/>
      <name val="宋体"/>
      <charset val="134"/>
    </font>
    <font>
      <b/>
      <sz val="72"/>
      <name val="宋体"/>
      <charset val="134"/>
    </font>
    <font>
      <sz val="18"/>
      <name val="黑体"/>
      <family val="3"/>
      <charset val="134"/>
    </font>
    <font>
      <sz val="24"/>
      <name val="黑体"/>
      <family val="3"/>
      <charset val="134"/>
    </font>
    <font>
      <sz val="14"/>
      <name val="楷体_GB2312"/>
      <family val="3"/>
      <charset val="134"/>
    </font>
    <font>
      <sz val="16"/>
      <name val="宋体"/>
      <charset val="134"/>
    </font>
    <font>
      <b/>
      <sz val="16"/>
      <name val="宋体"/>
      <charset val="134"/>
    </font>
    <font>
      <sz val="18"/>
      <name val="宋体"/>
      <charset val="134"/>
    </font>
    <font>
      <sz val="12"/>
      <name val="黑体"/>
      <family val="3"/>
      <charset val="134"/>
    </font>
    <font>
      <b/>
      <sz val="12"/>
      <name val="黑体"/>
      <family val="3"/>
      <charset val="134"/>
    </font>
    <font>
      <b/>
      <sz val="12"/>
      <name val="宋体"/>
      <charset val="13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 style="thick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thick">
        <color indexed="64"/>
      </top>
      <bottom style="mediumDashed">
        <color indexed="64"/>
      </bottom>
      <diagonal/>
    </border>
    <border>
      <left style="mediumDashed">
        <color indexed="64"/>
      </left>
      <right/>
      <top style="thick">
        <color indexed="64"/>
      </top>
      <bottom style="mediumDashed">
        <color indexed="64"/>
      </bottom>
      <diagonal/>
    </border>
    <border>
      <left/>
      <right style="thick">
        <color indexed="64"/>
      </right>
      <top style="thick">
        <color indexed="64"/>
      </top>
      <bottom style="mediumDashed">
        <color indexed="64"/>
      </bottom>
      <diagonal/>
    </border>
    <border>
      <left style="mediumDashed">
        <color indexed="64"/>
      </left>
      <right style="thick">
        <color indexed="64"/>
      </right>
      <top style="thick">
        <color indexed="64"/>
      </top>
      <bottom style="mediumDashed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Dashed">
        <color indexed="64"/>
      </top>
      <bottom style="thick">
        <color indexed="64"/>
      </bottom>
      <diagonal/>
    </border>
    <border>
      <left style="mediumDashed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 style="thin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 shrinkToFi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center" vertical="center" wrapText="1"/>
      <protection hidden="1"/>
    </xf>
    <xf numFmtId="0" fontId="0" fillId="0" borderId="24" xfId="0" applyBorder="1">
      <alignment vertical="center"/>
    </xf>
    <xf numFmtId="0" fontId="0" fillId="0" borderId="37" xfId="0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24" xfId="0" applyFont="1" applyBorder="1" applyAlignment="1" applyProtection="1">
      <alignment horizontal="center" vertical="center" wrapText="1" shrinkToFit="1"/>
      <protection locked="0"/>
    </xf>
    <xf numFmtId="176" fontId="9" fillId="0" borderId="36" xfId="0" applyNumberFormat="1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hidden="1"/>
    </xf>
    <xf numFmtId="0" fontId="11" fillId="0" borderId="34" xfId="0" applyFont="1" applyBorder="1" applyAlignment="1" applyProtection="1">
      <alignment horizontal="center" vertical="center" wrapText="1"/>
      <protection hidden="1"/>
    </xf>
    <xf numFmtId="0" fontId="11" fillId="0" borderId="35" xfId="0" applyFont="1" applyBorder="1" applyAlignment="1" applyProtection="1">
      <alignment horizontal="center" vertical="center" wrapText="1"/>
      <protection hidden="1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 wrapText="1" shrinkToFit="1"/>
      <protection locked="0"/>
    </xf>
    <xf numFmtId="0" fontId="7" fillId="0" borderId="0" xfId="0" applyFont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16" fmlaLink="$H$1" max="30000" min="1" page="10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9</xdr:row>
      <xdr:rowOff>38100</xdr:rowOff>
    </xdr:from>
    <xdr:to>
      <xdr:col>1</xdr:col>
      <xdr:colOff>104775</xdr:colOff>
      <xdr:row>9</xdr:row>
      <xdr:rowOff>247650</xdr:rowOff>
    </xdr:to>
    <xdr:sp macro="" textlink="">
      <xdr:nvSpPr>
        <xdr:cNvPr id="1025" name="WordArt 1"/>
        <xdr:cNvSpPr>
          <a:spLocks noChangeArrowheads="1" noChangeShapeType="1" noTextEdit="1"/>
        </xdr:cNvSpPr>
      </xdr:nvSpPr>
      <xdr:spPr bwMode="auto">
        <a:xfrm>
          <a:off x="342900" y="3238500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①</a:t>
          </a:r>
        </a:p>
      </xdr:txBody>
    </xdr:sp>
    <xdr:clientData/>
  </xdr:twoCellAnchor>
  <xdr:twoCellAnchor>
    <xdr:from>
      <xdr:col>1</xdr:col>
      <xdr:colOff>647700</xdr:colOff>
      <xdr:row>9</xdr:row>
      <xdr:rowOff>47625</xdr:rowOff>
    </xdr:from>
    <xdr:to>
      <xdr:col>2</xdr:col>
      <xdr:colOff>104775</xdr:colOff>
      <xdr:row>9</xdr:row>
      <xdr:rowOff>257175</xdr:rowOff>
    </xdr:to>
    <xdr:sp macro="" textlink="">
      <xdr:nvSpPr>
        <xdr:cNvPr id="1026" name="WordArt 2"/>
        <xdr:cNvSpPr>
          <a:spLocks noChangeArrowheads="1" noChangeShapeType="1" noTextEdit="1"/>
        </xdr:cNvSpPr>
      </xdr:nvSpPr>
      <xdr:spPr bwMode="auto">
        <a:xfrm>
          <a:off x="1095375" y="324802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②</a:t>
          </a:r>
        </a:p>
      </xdr:txBody>
    </xdr:sp>
    <xdr:clientData/>
  </xdr:twoCellAnchor>
  <xdr:twoCellAnchor>
    <xdr:from>
      <xdr:col>3</xdr:col>
      <xdr:colOff>666750</xdr:colOff>
      <xdr:row>9</xdr:row>
      <xdr:rowOff>76200</xdr:rowOff>
    </xdr:from>
    <xdr:to>
      <xdr:col>4</xdr:col>
      <xdr:colOff>123825</xdr:colOff>
      <xdr:row>9</xdr:row>
      <xdr:rowOff>285750</xdr:rowOff>
    </xdr:to>
    <xdr:sp macro="" textlink="">
      <xdr:nvSpPr>
        <xdr:cNvPr id="1027" name="WordArt 3"/>
        <xdr:cNvSpPr>
          <a:spLocks noChangeArrowheads="1" noChangeShapeType="1" noTextEdit="1"/>
        </xdr:cNvSpPr>
      </xdr:nvSpPr>
      <xdr:spPr bwMode="auto">
        <a:xfrm>
          <a:off x="2619375" y="3276600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③</a:t>
          </a:r>
        </a:p>
      </xdr:txBody>
    </xdr:sp>
    <xdr:clientData/>
  </xdr:twoCellAnchor>
  <xdr:twoCellAnchor>
    <xdr:from>
      <xdr:col>4</xdr:col>
      <xdr:colOff>647700</xdr:colOff>
      <xdr:row>9</xdr:row>
      <xdr:rowOff>66675</xdr:rowOff>
    </xdr:from>
    <xdr:to>
      <xdr:col>5</xdr:col>
      <xdr:colOff>104775</xdr:colOff>
      <xdr:row>9</xdr:row>
      <xdr:rowOff>276225</xdr:rowOff>
    </xdr:to>
    <xdr:sp macro="" textlink="">
      <xdr:nvSpPr>
        <xdr:cNvPr id="1028" name="WordArt 4"/>
        <xdr:cNvSpPr>
          <a:spLocks noChangeArrowheads="1" noChangeShapeType="1" noTextEdit="1"/>
        </xdr:cNvSpPr>
      </xdr:nvSpPr>
      <xdr:spPr bwMode="auto">
        <a:xfrm>
          <a:off x="3352800" y="326707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④</a:t>
          </a:r>
        </a:p>
      </xdr:txBody>
    </xdr:sp>
    <xdr:clientData/>
  </xdr:twoCellAnchor>
  <xdr:twoCellAnchor>
    <xdr:from>
      <xdr:col>6</xdr:col>
      <xdr:colOff>647700</xdr:colOff>
      <xdr:row>9</xdr:row>
      <xdr:rowOff>57150</xdr:rowOff>
    </xdr:from>
    <xdr:to>
      <xdr:col>7</xdr:col>
      <xdr:colOff>104775</xdr:colOff>
      <xdr:row>9</xdr:row>
      <xdr:rowOff>266700</xdr:rowOff>
    </xdr:to>
    <xdr:sp macro="" textlink="">
      <xdr:nvSpPr>
        <xdr:cNvPr id="1029" name="WordArt 5"/>
        <xdr:cNvSpPr>
          <a:spLocks noChangeArrowheads="1" noChangeShapeType="1" noTextEdit="1"/>
        </xdr:cNvSpPr>
      </xdr:nvSpPr>
      <xdr:spPr bwMode="auto">
        <a:xfrm>
          <a:off x="4857750" y="3257550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⑤</a:t>
          </a:r>
        </a:p>
      </xdr:txBody>
    </xdr:sp>
    <xdr:clientData/>
  </xdr:twoCellAnchor>
  <xdr:twoCellAnchor>
    <xdr:from>
      <xdr:col>7</xdr:col>
      <xdr:colOff>666750</xdr:colOff>
      <xdr:row>9</xdr:row>
      <xdr:rowOff>47625</xdr:rowOff>
    </xdr:from>
    <xdr:to>
      <xdr:col>8</xdr:col>
      <xdr:colOff>123825</xdr:colOff>
      <xdr:row>9</xdr:row>
      <xdr:rowOff>257175</xdr:rowOff>
    </xdr:to>
    <xdr:sp macro="" textlink="">
      <xdr:nvSpPr>
        <xdr:cNvPr id="1030" name="WordArt 6"/>
        <xdr:cNvSpPr>
          <a:spLocks noChangeArrowheads="1" noChangeShapeType="1" noTextEdit="1"/>
        </xdr:cNvSpPr>
      </xdr:nvSpPr>
      <xdr:spPr bwMode="auto">
        <a:xfrm>
          <a:off x="5629275" y="324802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⑥</a:t>
          </a:r>
        </a:p>
      </xdr:txBody>
    </xdr:sp>
    <xdr:clientData/>
  </xdr:twoCellAnchor>
  <xdr:twoCellAnchor>
    <xdr:from>
      <xdr:col>9</xdr:col>
      <xdr:colOff>666750</xdr:colOff>
      <xdr:row>9</xdr:row>
      <xdr:rowOff>28575</xdr:rowOff>
    </xdr:from>
    <xdr:to>
      <xdr:col>10</xdr:col>
      <xdr:colOff>123825</xdr:colOff>
      <xdr:row>9</xdr:row>
      <xdr:rowOff>238125</xdr:rowOff>
    </xdr:to>
    <xdr:sp macro="" textlink="">
      <xdr:nvSpPr>
        <xdr:cNvPr id="1031" name="WordArt 7"/>
        <xdr:cNvSpPr>
          <a:spLocks noChangeArrowheads="1" noChangeShapeType="1" noTextEdit="1"/>
        </xdr:cNvSpPr>
      </xdr:nvSpPr>
      <xdr:spPr bwMode="auto">
        <a:xfrm>
          <a:off x="7134225" y="322897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⑦</a:t>
          </a:r>
        </a:p>
      </xdr:txBody>
    </xdr:sp>
    <xdr:clientData/>
  </xdr:twoCellAnchor>
  <xdr:twoCellAnchor>
    <xdr:from>
      <xdr:col>10</xdr:col>
      <xdr:colOff>657225</xdr:colOff>
      <xdr:row>9</xdr:row>
      <xdr:rowOff>47625</xdr:rowOff>
    </xdr:from>
    <xdr:to>
      <xdr:col>11</xdr:col>
      <xdr:colOff>114300</xdr:colOff>
      <xdr:row>9</xdr:row>
      <xdr:rowOff>257175</xdr:rowOff>
    </xdr:to>
    <xdr:sp macro="" textlink="">
      <xdr:nvSpPr>
        <xdr:cNvPr id="1032" name="WordArt 8"/>
        <xdr:cNvSpPr>
          <a:spLocks noChangeArrowheads="1" noChangeShapeType="1" noTextEdit="1"/>
        </xdr:cNvSpPr>
      </xdr:nvSpPr>
      <xdr:spPr bwMode="auto">
        <a:xfrm>
          <a:off x="7877175" y="324802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⑧</a:t>
          </a:r>
        </a:p>
      </xdr:txBody>
    </xdr:sp>
    <xdr:clientData/>
  </xdr:twoCellAnchor>
  <xdr:twoCellAnchor>
    <xdr:from>
      <xdr:col>12</xdr:col>
      <xdr:colOff>657225</xdr:colOff>
      <xdr:row>9</xdr:row>
      <xdr:rowOff>47625</xdr:rowOff>
    </xdr:from>
    <xdr:to>
      <xdr:col>13</xdr:col>
      <xdr:colOff>114300</xdr:colOff>
      <xdr:row>9</xdr:row>
      <xdr:rowOff>257175</xdr:rowOff>
    </xdr:to>
    <xdr:sp macro="" textlink="">
      <xdr:nvSpPr>
        <xdr:cNvPr id="1033" name="WordArt 9"/>
        <xdr:cNvSpPr>
          <a:spLocks noChangeArrowheads="1" noChangeShapeType="1" noTextEdit="1"/>
        </xdr:cNvSpPr>
      </xdr:nvSpPr>
      <xdr:spPr bwMode="auto">
        <a:xfrm>
          <a:off x="9382125" y="3248025"/>
          <a:ext cx="209550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宋体" panose="02010600030101010101" pitchFamily="2" charset="-122"/>
              <a:ea typeface="宋体" panose="02010600030101010101" pitchFamily="2" charset="-122"/>
            </a:rPr>
            <a:t>⑨</a:t>
          </a:r>
        </a:p>
      </xdr:txBody>
    </xdr:sp>
    <xdr:clientData/>
  </xdr:twoCellAnchor>
  <xdr:twoCellAnchor>
    <xdr:from>
      <xdr:col>7</xdr:col>
      <xdr:colOff>352425</xdr:colOff>
      <xdr:row>3</xdr:row>
      <xdr:rowOff>152400</xdr:rowOff>
    </xdr:from>
    <xdr:to>
      <xdr:col>7</xdr:col>
      <xdr:colOff>352425</xdr:colOff>
      <xdr:row>4</xdr:row>
      <xdr:rowOff>0</xdr:rowOff>
    </xdr:to>
    <xdr:sp macro="" textlink="">
      <xdr:nvSpPr>
        <xdr:cNvPr id="1034" name="Line 10"/>
        <xdr:cNvSpPr>
          <a:spLocks noChangeShapeType="1"/>
        </xdr:cNvSpPr>
      </xdr:nvSpPr>
      <xdr:spPr bwMode="auto">
        <a:xfrm>
          <a:off x="5314950" y="838200"/>
          <a:ext cx="0" cy="2667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723900</xdr:colOff>
      <xdr:row>4</xdr:row>
      <xdr:rowOff>76200</xdr:rowOff>
    </xdr:from>
    <xdr:to>
      <xdr:col>8</xdr:col>
      <xdr:colOff>47625</xdr:colOff>
      <xdr:row>4</xdr:row>
      <xdr:rowOff>285750</xdr:rowOff>
    </xdr:to>
    <xdr:sp macro="" textlink="">
      <xdr:nvSpPr>
        <xdr:cNvPr id="1035" name="WordArt 11"/>
        <xdr:cNvSpPr>
          <a:spLocks noChangeArrowheads="1" noChangeShapeType="1" noTextEdit="1"/>
        </xdr:cNvSpPr>
      </xdr:nvSpPr>
      <xdr:spPr bwMode="auto">
        <a:xfrm>
          <a:off x="4933950" y="1181100"/>
          <a:ext cx="828675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CN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1-2 </a:t>
          </a: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名</a:t>
          </a:r>
        </a:p>
      </xdr:txBody>
    </xdr:sp>
    <xdr:clientData/>
  </xdr:twoCellAnchor>
  <xdr:twoCellAnchor>
    <xdr:from>
      <xdr:col>6</xdr:col>
      <xdr:colOff>742950</xdr:colOff>
      <xdr:row>6</xdr:row>
      <xdr:rowOff>47625</xdr:rowOff>
    </xdr:from>
    <xdr:to>
      <xdr:col>8</xdr:col>
      <xdr:colOff>66675</xdr:colOff>
      <xdr:row>6</xdr:row>
      <xdr:rowOff>257175</xdr:rowOff>
    </xdr:to>
    <xdr:sp macro="" textlink="">
      <xdr:nvSpPr>
        <xdr:cNvPr id="1036" name="WordArt 12"/>
        <xdr:cNvSpPr>
          <a:spLocks noChangeArrowheads="1" noChangeShapeType="1" noTextEdit="1"/>
        </xdr:cNvSpPr>
      </xdr:nvSpPr>
      <xdr:spPr bwMode="auto">
        <a:xfrm>
          <a:off x="4953000" y="1990725"/>
          <a:ext cx="828675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CN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3-4 </a:t>
          </a: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名</a:t>
          </a:r>
        </a:p>
      </xdr:txBody>
    </xdr:sp>
    <xdr:clientData/>
  </xdr:twoCellAnchor>
  <xdr:twoCellAnchor>
    <xdr:from>
      <xdr:col>6</xdr:col>
      <xdr:colOff>723900</xdr:colOff>
      <xdr:row>10</xdr:row>
      <xdr:rowOff>28575</xdr:rowOff>
    </xdr:from>
    <xdr:to>
      <xdr:col>8</xdr:col>
      <xdr:colOff>47625</xdr:colOff>
      <xdr:row>10</xdr:row>
      <xdr:rowOff>238125</xdr:rowOff>
    </xdr:to>
    <xdr:sp macro="" textlink="">
      <xdr:nvSpPr>
        <xdr:cNvPr id="1037" name="WordArt 13"/>
        <xdr:cNvSpPr>
          <a:spLocks noChangeArrowheads="1" noChangeShapeType="1" noTextEdit="1"/>
        </xdr:cNvSpPr>
      </xdr:nvSpPr>
      <xdr:spPr bwMode="auto">
        <a:xfrm>
          <a:off x="4933950" y="3648075"/>
          <a:ext cx="828675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CN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5-6 </a:t>
          </a: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名</a:t>
          </a:r>
        </a:p>
      </xdr:txBody>
    </xdr:sp>
    <xdr:clientData/>
  </xdr:twoCellAnchor>
  <xdr:twoCellAnchor>
    <xdr:from>
      <xdr:col>6</xdr:col>
      <xdr:colOff>685800</xdr:colOff>
      <xdr:row>12</xdr:row>
      <xdr:rowOff>85725</xdr:rowOff>
    </xdr:from>
    <xdr:to>
      <xdr:col>8</xdr:col>
      <xdr:colOff>9525</xdr:colOff>
      <xdr:row>13</xdr:row>
      <xdr:rowOff>114300</xdr:rowOff>
    </xdr:to>
    <xdr:sp macro="" textlink="">
      <xdr:nvSpPr>
        <xdr:cNvPr id="1038" name="WordArt 14"/>
        <xdr:cNvSpPr>
          <a:spLocks noChangeArrowheads="1" noChangeShapeType="1" noTextEdit="1"/>
        </xdr:cNvSpPr>
      </xdr:nvSpPr>
      <xdr:spPr bwMode="auto">
        <a:xfrm>
          <a:off x="4895850" y="4543425"/>
          <a:ext cx="828675" cy="2095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CN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7-8 </a:t>
          </a:r>
          <a:r>
            <a:rPr lang="zh-CN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楷体" panose="02010609060101010101" pitchFamily="49" charset="-122"/>
              <a:ea typeface="楷体" panose="02010609060101010101" pitchFamily="49" charset="-122"/>
            </a:rPr>
            <a:t>名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742950</xdr:colOff>
          <xdr:row>1</xdr:row>
          <xdr:rowOff>600075</xdr:rowOff>
        </xdr:from>
        <xdr:to>
          <xdr:col>6</xdr:col>
          <xdr:colOff>1457325</xdr:colOff>
          <xdr:row>2</xdr:row>
          <xdr:rowOff>542925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152400</xdr:rowOff>
    </xdr:from>
    <xdr:to>
      <xdr:col>10</xdr:col>
      <xdr:colOff>114300</xdr:colOff>
      <xdr:row>53</xdr:row>
      <xdr:rowOff>57150</xdr:rowOff>
    </xdr:to>
    <xdr:pic>
      <xdr:nvPicPr>
        <xdr:cNvPr id="5124" name="Picture 4" descr="运动员须知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6000" contrast="5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33375"/>
          <a:ext cx="6515100" cy="931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504825</xdr:colOff>
      <xdr:row>1</xdr:row>
      <xdr:rowOff>142875</xdr:rowOff>
    </xdr:from>
    <xdr:to>
      <xdr:col>21</xdr:col>
      <xdr:colOff>400050</xdr:colOff>
      <xdr:row>53</xdr:row>
      <xdr:rowOff>142875</xdr:rowOff>
    </xdr:to>
    <xdr:pic>
      <xdr:nvPicPr>
        <xdr:cNvPr id="5125" name="Picture 5" descr="运动员须知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66000" contrast="9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77" r="6506" b="21153"/>
        <a:stretch>
          <a:fillRect/>
        </a:stretch>
      </xdr:blipFill>
      <xdr:spPr bwMode="auto">
        <a:xfrm>
          <a:off x="8048625" y="323850"/>
          <a:ext cx="6753225" cy="941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8</xdr:col>
      <xdr:colOff>628650</xdr:colOff>
      <xdr:row>46</xdr:row>
      <xdr:rowOff>171450</xdr:rowOff>
    </xdr:to>
    <xdr:pic>
      <xdr:nvPicPr>
        <xdr:cNvPr id="4097" name="Picture 1" descr="象棋群体比赛简明规定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9" t="2533" r="2359" b="4405"/>
        <a:stretch>
          <a:fillRect/>
        </a:stretch>
      </xdr:blipFill>
      <xdr:spPr bwMode="auto">
        <a:xfrm>
          <a:off x="47625" y="0"/>
          <a:ext cx="6067425" cy="849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tabSelected="1" workbookViewId="0">
      <selection activeCell="G19" sqref="G19"/>
    </sheetView>
  </sheetViews>
  <sheetFormatPr defaultRowHeight="14.25"/>
  <cols>
    <col min="1" max="1" width="5.875" customWidth="1"/>
    <col min="2" max="13" width="9.875" customWidth="1"/>
    <col min="14" max="18" width="5.5" customWidth="1"/>
  </cols>
  <sheetData>
    <row r="1" spans="1:13" ht="25.5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</row>
    <row r="4" spans="1:13" ht="33" customHeight="1" thickBot="1">
      <c r="H4" s="24"/>
    </row>
    <row r="5" spans="1:13" ht="33" customHeight="1" thickTop="1" thickBot="1">
      <c r="E5" s="1"/>
      <c r="F5" s="5"/>
      <c r="G5" s="2"/>
      <c r="H5" s="2"/>
      <c r="I5" s="2"/>
      <c r="J5" s="7"/>
    </row>
    <row r="6" spans="1:13" ht="33" customHeight="1" thickTop="1" thickBot="1">
      <c r="C6" s="3"/>
      <c r="D6" s="2"/>
      <c r="E6" s="2"/>
      <c r="F6" s="19"/>
      <c r="G6" s="13"/>
      <c r="H6" s="13"/>
      <c r="I6" s="13"/>
      <c r="J6" s="15"/>
      <c r="K6" s="22"/>
      <c r="L6" s="4"/>
    </row>
    <row r="7" spans="1:13" ht="33" customHeight="1" thickBot="1">
      <c r="C7" s="6"/>
      <c r="D7" s="9"/>
      <c r="E7" s="9"/>
      <c r="F7" s="9"/>
      <c r="G7" s="21"/>
      <c r="J7" s="21"/>
      <c r="K7" s="9"/>
      <c r="L7" s="20"/>
    </row>
    <row r="8" spans="1:13" ht="33" customHeight="1" thickTop="1" thickBot="1">
      <c r="B8" s="3"/>
      <c r="C8" s="4"/>
      <c r="F8" s="3"/>
      <c r="G8" s="4"/>
      <c r="I8" s="3"/>
      <c r="J8" s="4"/>
      <c r="L8" s="3"/>
      <c r="M8" s="4"/>
    </row>
    <row r="9" spans="1:13" ht="33" customHeight="1" thickTop="1">
      <c r="B9" s="23"/>
      <c r="C9" s="3"/>
      <c r="D9" s="4"/>
      <c r="F9" s="8"/>
      <c r="G9" s="1"/>
      <c r="I9" s="8"/>
      <c r="J9" s="1"/>
      <c r="L9" s="8"/>
      <c r="M9" s="1"/>
    </row>
    <row r="10" spans="1:13" ht="33" customHeight="1" thickBot="1">
      <c r="D10" s="10"/>
      <c r="E10" s="9"/>
      <c r="F10" s="11"/>
      <c r="J10" s="10"/>
      <c r="K10" s="9"/>
      <c r="L10" s="11"/>
    </row>
    <row r="11" spans="1:13" ht="33" customHeight="1" thickTop="1" thickBot="1">
      <c r="D11" s="12"/>
      <c r="E11" s="15"/>
      <c r="F11" s="16"/>
      <c r="G11" s="2"/>
      <c r="H11" s="2"/>
      <c r="I11" s="2"/>
      <c r="J11" s="17"/>
      <c r="K11" s="18"/>
      <c r="L11" s="14"/>
    </row>
    <row r="12" spans="1:13" ht="33" customHeight="1" thickBot="1">
      <c r="E12" s="12"/>
      <c r="F12" s="13"/>
      <c r="G12" s="13"/>
      <c r="H12" s="13"/>
      <c r="I12" s="13"/>
      <c r="J12" s="13"/>
      <c r="K12" s="14"/>
    </row>
  </sheetData>
  <sheetProtection password="E05F" sheet="1" objects="1" scenarios="1"/>
  <mergeCells count="1">
    <mergeCell ref="A1:M1"/>
  </mergeCells>
  <phoneticPr fontId="1" type="noConversion"/>
  <pageMargins left="0.38" right="0.28000000000000003" top="1" bottom="1" header="0.5" footer="0.5"/>
  <pageSetup paperSize="9" orientation="landscape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"/>
  <sheetViews>
    <sheetView zoomScale="85" workbookViewId="0">
      <selection activeCell="C8" sqref="C8"/>
    </sheetView>
  </sheetViews>
  <sheetFormatPr defaultRowHeight="20.25"/>
  <cols>
    <col min="1" max="1" width="12" style="48" customWidth="1"/>
    <col min="2" max="2" width="5.75" style="32" customWidth="1"/>
    <col min="3" max="3" width="12" style="52" customWidth="1"/>
    <col min="4" max="4" width="8.375" style="32" customWidth="1"/>
    <col min="5" max="5" width="6.375" style="32" customWidth="1"/>
    <col min="6" max="7" width="8.375" style="32" customWidth="1"/>
    <col min="8" max="8" width="6.375" style="32" customWidth="1"/>
    <col min="9" max="10" width="8.375" style="32" customWidth="1"/>
    <col min="11" max="11" width="6.375" style="32" customWidth="1"/>
    <col min="12" max="13" width="8.375" style="32" customWidth="1"/>
    <col min="14" max="14" width="6.375" style="32" customWidth="1"/>
    <col min="15" max="16" width="8.375" style="32" customWidth="1"/>
    <col min="17" max="17" width="6.375" style="32" customWidth="1"/>
    <col min="18" max="19" width="8.375" style="32" customWidth="1"/>
    <col min="20" max="20" width="6.375" style="32" customWidth="1"/>
    <col min="21" max="22" width="8.375" style="32" customWidth="1"/>
    <col min="23" max="23" width="6.375" style="32" customWidth="1"/>
    <col min="24" max="24" width="8.375" style="32" customWidth="1"/>
    <col min="25" max="25" width="9" style="32" hidden="1" customWidth="1"/>
    <col min="26" max="26" width="9" style="32"/>
    <col min="27" max="27" width="7" style="32" customWidth="1"/>
    <col min="28" max="29" width="5.875" style="49" customWidth="1"/>
    <col min="30" max="16384" width="9" style="32"/>
  </cols>
  <sheetData>
    <row r="1" spans="1:29" ht="37.5" customHeight="1">
      <c r="D1" s="75" t="s">
        <v>56</v>
      </c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37.5" customHeight="1"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70">
        <v>43267</v>
      </c>
      <c r="AA2" s="70"/>
      <c r="AB2" s="70"/>
      <c r="AC2" s="70"/>
    </row>
    <row r="3" spans="1:29" s="51" customFormat="1" ht="33.75" customHeight="1">
      <c r="A3" s="76" t="s">
        <v>1</v>
      </c>
      <c r="B3" s="74" t="s">
        <v>10</v>
      </c>
      <c r="C3" s="74" t="s">
        <v>2</v>
      </c>
      <c r="D3" s="74" t="s">
        <v>48</v>
      </c>
      <c r="E3" s="74"/>
      <c r="F3" s="74"/>
      <c r="G3" s="74" t="s">
        <v>26</v>
      </c>
      <c r="H3" s="74"/>
      <c r="I3" s="74"/>
      <c r="J3" s="74" t="s">
        <v>49</v>
      </c>
      <c r="K3" s="74"/>
      <c r="L3" s="74"/>
      <c r="M3" s="74" t="s">
        <v>27</v>
      </c>
      <c r="N3" s="74"/>
      <c r="O3" s="74"/>
      <c r="P3" s="74" t="s">
        <v>50</v>
      </c>
      <c r="Q3" s="74"/>
      <c r="R3" s="74"/>
      <c r="S3" s="74"/>
      <c r="T3" s="74"/>
      <c r="U3" s="74"/>
      <c r="V3" s="74"/>
      <c r="W3" s="74"/>
      <c r="X3" s="74"/>
      <c r="Y3" s="50"/>
      <c r="Z3" s="74" t="s">
        <v>51</v>
      </c>
      <c r="AA3" s="74" t="s">
        <v>47</v>
      </c>
      <c r="AB3" s="74" t="s">
        <v>28</v>
      </c>
      <c r="AC3" s="74" t="s">
        <v>52</v>
      </c>
    </row>
    <row r="4" spans="1:29" s="51" customFormat="1" ht="33.75" customHeight="1">
      <c r="A4" s="76"/>
      <c r="B4" s="74"/>
      <c r="C4" s="74"/>
      <c r="D4" s="74" t="s">
        <v>53</v>
      </c>
      <c r="E4" s="74" t="s">
        <v>54</v>
      </c>
      <c r="F4" s="74"/>
      <c r="G4" s="74" t="s">
        <v>53</v>
      </c>
      <c r="H4" s="74" t="s">
        <v>54</v>
      </c>
      <c r="I4" s="74"/>
      <c r="J4" s="74" t="s">
        <v>53</v>
      </c>
      <c r="K4" s="74" t="s">
        <v>54</v>
      </c>
      <c r="L4" s="74"/>
      <c r="M4" s="74" t="s">
        <v>53</v>
      </c>
      <c r="N4" s="74" t="s">
        <v>54</v>
      </c>
      <c r="O4" s="74"/>
      <c r="P4" s="74" t="s">
        <v>53</v>
      </c>
      <c r="Q4" s="74" t="s">
        <v>54</v>
      </c>
      <c r="R4" s="74"/>
      <c r="S4" s="74" t="s">
        <v>53</v>
      </c>
      <c r="T4" s="74" t="s">
        <v>54</v>
      </c>
      <c r="U4" s="74"/>
      <c r="V4" s="74" t="s">
        <v>53</v>
      </c>
      <c r="W4" s="74" t="s">
        <v>54</v>
      </c>
      <c r="X4" s="74"/>
      <c r="Y4" s="50"/>
      <c r="Z4" s="74"/>
      <c r="AA4" s="74"/>
      <c r="AB4" s="74"/>
      <c r="AC4" s="74"/>
    </row>
    <row r="5" spans="1:29" s="51" customFormat="1" ht="33.75" customHeight="1">
      <c r="A5" s="76"/>
      <c r="B5" s="74"/>
      <c r="C5" s="74"/>
      <c r="D5" s="74"/>
      <c r="E5" s="50" t="s">
        <v>3</v>
      </c>
      <c r="F5" s="50" t="s">
        <v>55</v>
      </c>
      <c r="G5" s="74"/>
      <c r="H5" s="50" t="s">
        <v>3</v>
      </c>
      <c r="I5" s="50" t="s">
        <v>55</v>
      </c>
      <c r="J5" s="74"/>
      <c r="K5" s="50" t="s">
        <v>3</v>
      </c>
      <c r="L5" s="50" t="s">
        <v>55</v>
      </c>
      <c r="M5" s="74"/>
      <c r="N5" s="50" t="s">
        <v>3</v>
      </c>
      <c r="O5" s="50" t="s">
        <v>55</v>
      </c>
      <c r="P5" s="74"/>
      <c r="Q5" s="50" t="s">
        <v>3</v>
      </c>
      <c r="R5" s="50" t="s">
        <v>55</v>
      </c>
      <c r="S5" s="74"/>
      <c r="T5" s="50" t="s">
        <v>3</v>
      </c>
      <c r="U5" s="50" t="s">
        <v>55</v>
      </c>
      <c r="V5" s="74"/>
      <c r="W5" s="50" t="s">
        <v>3</v>
      </c>
      <c r="X5" s="50" t="s">
        <v>55</v>
      </c>
      <c r="Y5" s="50"/>
      <c r="Z5" s="74"/>
      <c r="AA5" s="74"/>
      <c r="AB5" s="74"/>
      <c r="AC5" s="74"/>
    </row>
    <row r="6" spans="1:29" s="47" customFormat="1" ht="33.75" customHeight="1">
      <c r="A6" s="69"/>
      <c r="B6" s="46" t="s">
        <v>44</v>
      </c>
      <c r="C6" s="53"/>
      <c r="D6" s="54"/>
      <c r="E6" s="54"/>
      <c r="F6" s="55" t="str">
        <f>IF(C6="","",E6)</f>
        <v/>
      </c>
      <c r="G6" s="54"/>
      <c r="H6" s="54"/>
      <c r="I6" s="55" t="str">
        <f>IF(H6="","",SUM(F6,H6))</f>
        <v/>
      </c>
      <c r="J6" s="54"/>
      <c r="K6" s="54"/>
      <c r="L6" s="55" t="str">
        <f>IF(K6="","",SUM(I6,K6))</f>
        <v/>
      </c>
      <c r="M6" s="54"/>
      <c r="N6" s="54"/>
      <c r="O6" s="55" t="str">
        <f>IF(N6="","",SUM(L6,N6))</f>
        <v/>
      </c>
      <c r="P6" s="54"/>
      <c r="Q6" s="54"/>
      <c r="R6" s="55" t="str">
        <f>IF(Q6="","",SUM(O6,Q6))</f>
        <v/>
      </c>
      <c r="S6" s="54"/>
      <c r="T6" s="54"/>
      <c r="U6" s="55" t="str">
        <f>IF(T6="","",SUM(R6,T6))</f>
        <v/>
      </c>
      <c r="V6" s="54"/>
      <c r="W6" s="54"/>
      <c r="X6" s="55" t="str">
        <f>IF(W6="","",SUM(U6,W6))</f>
        <v/>
      </c>
      <c r="Y6" s="55">
        <f>SUM(E6,H6,K6,N6,Q6,T6,W6)</f>
        <v>0</v>
      </c>
      <c r="Z6" s="54"/>
      <c r="AA6" s="55" t="str">
        <f>IF(Y6=0,"",RANK(Y6,$Y$6:$Y$23))</f>
        <v/>
      </c>
      <c r="AB6" s="71" t="str">
        <f>IF(SUM(Y6:Y8)=0,"",SUM(Y6:Y8))</f>
        <v/>
      </c>
      <c r="AC6" s="71" t="str">
        <f>IF(AB6="","",RANK(AB6,$AB$6:$AB$23))</f>
        <v/>
      </c>
    </row>
    <row r="7" spans="1:29" s="47" customFormat="1" ht="33.75" customHeight="1">
      <c r="A7" s="69"/>
      <c r="B7" s="46" t="s">
        <v>45</v>
      </c>
      <c r="C7" s="53"/>
      <c r="D7" s="54"/>
      <c r="E7" s="54"/>
      <c r="F7" s="55" t="str">
        <f t="shared" ref="F7:F23" si="0">IF(C7="","",E7)</f>
        <v/>
      </c>
      <c r="G7" s="54"/>
      <c r="H7" s="54"/>
      <c r="I7" s="55" t="str">
        <f t="shared" ref="I7:I23" si="1">IF(H7="","",SUM(F7,H7))</f>
        <v/>
      </c>
      <c r="J7" s="54"/>
      <c r="K7" s="54"/>
      <c r="L7" s="55" t="str">
        <f t="shared" ref="L7:L23" si="2">IF(K7="","",SUM(I7,K7))</f>
        <v/>
      </c>
      <c r="M7" s="54"/>
      <c r="N7" s="54"/>
      <c r="O7" s="55" t="str">
        <f t="shared" ref="O7:O23" si="3">IF(N7="","",SUM(L7,N7))</f>
        <v/>
      </c>
      <c r="P7" s="54"/>
      <c r="Q7" s="54"/>
      <c r="R7" s="55" t="str">
        <f t="shared" ref="R7:R23" si="4">IF(Q7="","",SUM(O7,Q7))</f>
        <v/>
      </c>
      <c r="S7" s="54"/>
      <c r="T7" s="54"/>
      <c r="U7" s="55" t="str">
        <f t="shared" ref="U7:U23" si="5">IF(T7="","",SUM(R7,T7))</f>
        <v/>
      </c>
      <c r="V7" s="54"/>
      <c r="W7" s="54"/>
      <c r="X7" s="55" t="str">
        <f t="shared" ref="X7:X23" si="6">IF(W7="","",SUM(U7,W7))</f>
        <v/>
      </c>
      <c r="Y7" s="55">
        <f t="shared" ref="Y7:Y23" si="7">SUM(E7,H7,K7,N7,Q7,T7,W7)</f>
        <v>0</v>
      </c>
      <c r="Z7" s="54"/>
      <c r="AA7" s="55" t="str">
        <f t="shared" ref="AA7:AA23" si="8">IF(Y7=0,"",RANK(Y7,$Y$6:$Y$23))</f>
        <v/>
      </c>
      <c r="AB7" s="72"/>
      <c r="AC7" s="72"/>
    </row>
    <row r="8" spans="1:29" s="47" customFormat="1" ht="33.75" customHeight="1">
      <c r="A8" s="69"/>
      <c r="B8" s="46" t="s">
        <v>46</v>
      </c>
      <c r="C8" s="53"/>
      <c r="D8" s="54"/>
      <c r="E8" s="54"/>
      <c r="F8" s="55" t="str">
        <f t="shared" si="0"/>
        <v/>
      </c>
      <c r="G8" s="54"/>
      <c r="H8" s="54"/>
      <c r="I8" s="55" t="str">
        <f t="shared" si="1"/>
        <v/>
      </c>
      <c r="J8" s="54"/>
      <c r="K8" s="54"/>
      <c r="L8" s="55" t="str">
        <f t="shared" si="2"/>
        <v/>
      </c>
      <c r="M8" s="54"/>
      <c r="N8" s="54"/>
      <c r="O8" s="55" t="str">
        <f t="shared" si="3"/>
        <v/>
      </c>
      <c r="P8" s="54"/>
      <c r="Q8" s="54"/>
      <c r="R8" s="55" t="str">
        <f t="shared" si="4"/>
        <v/>
      </c>
      <c r="S8" s="54"/>
      <c r="T8" s="54"/>
      <c r="U8" s="55" t="str">
        <f t="shared" si="5"/>
        <v/>
      </c>
      <c r="V8" s="54"/>
      <c r="W8" s="54"/>
      <c r="X8" s="55" t="str">
        <f t="shared" si="6"/>
        <v/>
      </c>
      <c r="Y8" s="55">
        <f t="shared" si="7"/>
        <v>0</v>
      </c>
      <c r="Z8" s="54"/>
      <c r="AA8" s="55" t="str">
        <f t="shared" si="8"/>
        <v/>
      </c>
      <c r="AB8" s="73"/>
      <c r="AC8" s="73"/>
    </row>
    <row r="9" spans="1:29" s="47" customFormat="1" ht="33.75" customHeight="1">
      <c r="A9" s="69"/>
      <c r="B9" s="46" t="s">
        <v>29</v>
      </c>
      <c r="C9" s="53"/>
      <c r="D9" s="54"/>
      <c r="E9" s="54"/>
      <c r="F9" s="55" t="str">
        <f t="shared" si="0"/>
        <v/>
      </c>
      <c r="G9" s="54"/>
      <c r="H9" s="54"/>
      <c r="I9" s="55" t="str">
        <f t="shared" si="1"/>
        <v/>
      </c>
      <c r="J9" s="54"/>
      <c r="K9" s="54"/>
      <c r="L9" s="55" t="str">
        <f t="shared" si="2"/>
        <v/>
      </c>
      <c r="M9" s="54"/>
      <c r="N9" s="54"/>
      <c r="O9" s="55" t="str">
        <f t="shared" si="3"/>
        <v/>
      </c>
      <c r="P9" s="54"/>
      <c r="Q9" s="54"/>
      <c r="R9" s="55" t="str">
        <f t="shared" si="4"/>
        <v/>
      </c>
      <c r="S9" s="54"/>
      <c r="T9" s="54"/>
      <c r="U9" s="55" t="str">
        <f t="shared" si="5"/>
        <v/>
      </c>
      <c r="V9" s="54"/>
      <c r="W9" s="54"/>
      <c r="X9" s="55" t="str">
        <f t="shared" si="6"/>
        <v/>
      </c>
      <c r="Y9" s="55">
        <f t="shared" si="7"/>
        <v>0</v>
      </c>
      <c r="Z9" s="54"/>
      <c r="AA9" s="55" t="str">
        <f t="shared" si="8"/>
        <v/>
      </c>
      <c r="AB9" s="71" t="str">
        <f>IF(SUM(Y9:Y11)=0,"",SUM(Y9:Y11))</f>
        <v/>
      </c>
      <c r="AC9" s="71" t="str">
        <f>IF(AB9="","",RANK(AB9,$AB$6:$AB$23))</f>
        <v/>
      </c>
    </row>
    <row r="10" spans="1:29" s="47" customFormat="1" ht="33.75" customHeight="1">
      <c r="A10" s="69"/>
      <c r="B10" s="46" t="s">
        <v>30</v>
      </c>
      <c r="C10" s="53"/>
      <c r="D10" s="54"/>
      <c r="E10" s="54"/>
      <c r="F10" s="55" t="str">
        <f t="shared" si="0"/>
        <v/>
      </c>
      <c r="G10" s="54"/>
      <c r="H10" s="54"/>
      <c r="I10" s="55" t="str">
        <f t="shared" si="1"/>
        <v/>
      </c>
      <c r="J10" s="54"/>
      <c r="K10" s="54"/>
      <c r="L10" s="55" t="str">
        <f t="shared" si="2"/>
        <v/>
      </c>
      <c r="M10" s="54"/>
      <c r="N10" s="54"/>
      <c r="O10" s="55" t="str">
        <f t="shared" si="3"/>
        <v/>
      </c>
      <c r="P10" s="54"/>
      <c r="Q10" s="54"/>
      <c r="R10" s="55" t="str">
        <f t="shared" si="4"/>
        <v/>
      </c>
      <c r="S10" s="54"/>
      <c r="T10" s="54"/>
      <c r="U10" s="55" t="str">
        <f t="shared" si="5"/>
        <v/>
      </c>
      <c r="V10" s="54"/>
      <c r="W10" s="54"/>
      <c r="X10" s="55" t="str">
        <f t="shared" si="6"/>
        <v/>
      </c>
      <c r="Y10" s="55">
        <f t="shared" si="7"/>
        <v>0</v>
      </c>
      <c r="Z10" s="54"/>
      <c r="AA10" s="55" t="str">
        <f t="shared" si="8"/>
        <v/>
      </c>
      <c r="AB10" s="72"/>
      <c r="AC10" s="72"/>
    </row>
    <row r="11" spans="1:29" s="47" customFormat="1" ht="33.75" customHeight="1">
      <c r="A11" s="69"/>
      <c r="B11" s="46" t="s">
        <v>31</v>
      </c>
      <c r="C11" s="53"/>
      <c r="D11" s="54"/>
      <c r="E11" s="54"/>
      <c r="F11" s="55" t="str">
        <f t="shared" si="0"/>
        <v/>
      </c>
      <c r="G11" s="54"/>
      <c r="H11" s="54"/>
      <c r="I11" s="55" t="str">
        <f t="shared" si="1"/>
        <v/>
      </c>
      <c r="J11" s="54"/>
      <c r="K11" s="54"/>
      <c r="L11" s="55" t="str">
        <f t="shared" si="2"/>
        <v/>
      </c>
      <c r="M11" s="54"/>
      <c r="N11" s="54"/>
      <c r="O11" s="55" t="str">
        <f t="shared" si="3"/>
        <v/>
      </c>
      <c r="P11" s="54"/>
      <c r="Q11" s="54"/>
      <c r="R11" s="55" t="str">
        <f t="shared" si="4"/>
        <v/>
      </c>
      <c r="S11" s="54"/>
      <c r="T11" s="54"/>
      <c r="U11" s="55" t="str">
        <f t="shared" si="5"/>
        <v/>
      </c>
      <c r="V11" s="54"/>
      <c r="W11" s="54"/>
      <c r="X11" s="55" t="str">
        <f t="shared" si="6"/>
        <v/>
      </c>
      <c r="Y11" s="55">
        <f t="shared" si="7"/>
        <v>0</v>
      </c>
      <c r="Z11" s="54"/>
      <c r="AA11" s="55" t="str">
        <f t="shared" si="8"/>
        <v/>
      </c>
      <c r="AB11" s="73"/>
      <c r="AC11" s="73"/>
    </row>
    <row r="12" spans="1:29" s="47" customFormat="1" ht="33.75" customHeight="1">
      <c r="A12" s="69"/>
      <c r="B12" s="46" t="s">
        <v>32</v>
      </c>
      <c r="C12" s="53"/>
      <c r="D12" s="54"/>
      <c r="E12" s="54"/>
      <c r="F12" s="55" t="str">
        <f t="shared" si="0"/>
        <v/>
      </c>
      <c r="G12" s="54"/>
      <c r="H12" s="54"/>
      <c r="I12" s="55" t="str">
        <f t="shared" si="1"/>
        <v/>
      </c>
      <c r="J12" s="54"/>
      <c r="K12" s="54"/>
      <c r="L12" s="55" t="str">
        <f t="shared" si="2"/>
        <v/>
      </c>
      <c r="M12" s="54"/>
      <c r="N12" s="54"/>
      <c r="O12" s="55" t="str">
        <f t="shared" si="3"/>
        <v/>
      </c>
      <c r="P12" s="54"/>
      <c r="Q12" s="54"/>
      <c r="R12" s="55" t="str">
        <f t="shared" si="4"/>
        <v/>
      </c>
      <c r="S12" s="54"/>
      <c r="T12" s="54"/>
      <c r="U12" s="55" t="str">
        <f t="shared" si="5"/>
        <v/>
      </c>
      <c r="V12" s="54"/>
      <c r="W12" s="54"/>
      <c r="X12" s="55" t="str">
        <f t="shared" si="6"/>
        <v/>
      </c>
      <c r="Y12" s="55">
        <f t="shared" si="7"/>
        <v>0</v>
      </c>
      <c r="Z12" s="54"/>
      <c r="AA12" s="55" t="str">
        <f t="shared" si="8"/>
        <v/>
      </c>
      <c r="AB12" s="71" t="str">
        <f>IF(SUM(Y12:Y14)=0,"",SUM(Y12:Y14))</f>
        <v/>
      </c>
      <c r="AC12" s="71" t="str">
        <f>IF(AB12="","",RANK(AB12,$AB$6:$AB$23))</f>
        <v/>
      </c>
    </row>
    <row r="13" spans="1:29" s="47" customFormat="1" ht="33.75" customHeight="1">
      <c r="A13" s="69"/>
      <c r="B13" s="46" t="s">
        <v>33</v>
      </c>
      <c r="C13" s="53"/>
      <c r="D13" s="54"/>
      <c r="E13" s="54"/>
      <c r="F13" s="55" t="str">
        <f t="shared" si="0"/>
        <v/>
      </c>
      <c r="G13" s="54"/>
      <c r="H13" s="54"/>
      <c r="I13" s="55" t="str">
        <f t="shared" si="1"/>
        <v/>
      </c>
      <c r="J13" s="54"/>
      <c r="K13" s="54"/>
      <c r="L13" s="55" t="str">
        <f t="shared" si="2"/>
        <v/>
      </c>
      <c r="M13" s="54"/>
      <c r="N13" s="54"/>
      <c r="O13" s="55" t="str">
        <f t="shared" si="3"/>
        <v/>
      </c>
      <c r="P13" s="54"/>
      <c r="Q13" s="54"/>
      <c r="R13" s="55" t="str">
        <f t="shared" si="4"/>
        <v/>
      </c>
      <c r="S13" s="54"/>
      <c r="T13" s="54"/>
      <c r="U13" s="55" t="str">
        <f t="shared" si="5"/>
        <v/>
      </c>
      <c r="V13" s="54"/>
      <c r="W13" s="54"/>
      <c r="X13" s="55" t="str">
        <f t="shared" si="6"/>
        <v/>
      </c>
      <c r="Y13" s="55">
        <f t="shared" si="7"/>
        <v>0</v>
      </c>
      <c r="Z13" s="54"/>
      <c r="AA13" s="55" t="str">
        <f t="shared" si="8"/>
        <v/>
      </c>
      <c r="AB13" s="72"/>
      <c r="AC13" s="72"/>
    </row>
    <row r="14" spans="1:29" s="47" customFormat="1" ht="33.75" customHeight="1">
      <c r="A14" s="69"/>
      <c r="B14" s="46" t="s">
        <v>34</v>
      </c>
      <c r="C14" s="53"/>
      <c r="D14" s="54"/>
      <c r="E14" s="54"/>
      <c r="F14" s="55" t="str">
        <f t="shared" si="0"/>
        <v/>
      </c>
      <c r="G14" s="54"/>
      <c r="H14" s="54"/>
      <c r="I14" s="55" t="str">
        <f t="shared" si="1"/>
        <v/>
      </c>
      <c r="J14" s="54"/>
      <c r="K14" s="54"/>
      <c r="L14" s="55" t="str">
        <f t="shared" si="2"/>
        <v/>
      </c>
      <c r="M14" s="54"/>
      <c r="N14" s="54"/>
      <c r="O14" s="55" t="str">
        <f t="shared" si="3"/>
        <v/>
      </c>
      <c r="P14" s="54"/>
      <c r="Q14" s="54"/>
      <c r="R14" s="55" t="str">
        <f t="shared" si="4"/>
        <v/>
      </c>
      <c r="S14" s="54"/>
      <c r="T14" s="54"/>
      <c r="U14" s="55" t="str">
        <f t="shared" si="5"/>
        <v/>
      </c>
      <c r="V14" s="54"/>
      <c r="W14" s="54"/>
      <c r="X14" s="55" t="str">
        <f t="shared" si="6"/>
        <v/>
      </c>
      <c r="Y14" s="55">
        <f t="shared" si="7"/>
        <v>0</v>
      </c>
      <c r="Z14" s="54"/>
      <c r="AA14" s="55" t="str">
        <f t="shared" si="8"/>
        <v/>
      </c>
      <c r="AB14" s="73"/>
      <c r="AC14" s="73"/>
    </row>
    <row r="15" spans="1:29" s="47" customFormat="1" ht="33.75" customHeight="1">
      <c r="A15" s="69"/>
      <c r="B15" s="46" t="s">
        <v>35</v>
      </c>
      <c r="C15" s="53"/>
      <c r="D15" s="54"/>
      <c r="E15" s="54"/>
      <c r="F15" s="55" t="str">
        <f t="shared" si="0"/>
        <v/>
      </c>
      <c r="G15" s="54"/>
      <c r="H15" s="54"/>
      <c r="I15" s="55" t="str">
        <f t="shared" si="1"/>
        <v/>
      </c>
      <c r="J15" s="54"/>
      <c r="K15" s="54"/>
      <c r="L15" s="55" t="str">
        <f t="shared" si="2"/>
        <v/>
      </c>
      <c r="M15" s="54"/>
      <c r="N15" s="54"/>
      <c r="O15" s="55" t="str">
        <f t="shared" si="3"/>
        <v/>
      </c>
      <c r="P15" s="54"/>
      <c r="Q15" s="54"/>
      <c r="R15" s="55" t="str">
        <f t="shared" si="4"/>
        <v/>
      </c>
      <c r="S15" s="54"/>
      <c r="T15" s="54"/>
      <c r="U15" s="55" t="str">
        <f t="shared" si="5"/>
        <v/>
      </c>
      <c r="V15" s="54"/>
      <c r="W15" s="54"/>
      <c r="X15" s="55" t="str">
        <f t="shared" si="6"/>
        <v/>
      </c>
      <c r="Y15" s="55">
        <f t="shared" si="7"/>
        <v>0</v>
      </c>
      <c r="Z15" s="54"/>
      <c r="AA15" s="55" t="str">
        <f t="shared" si="8"/>
        <v/>
      </c>
      <c r="AB15" s="71" t="str">
        <f>IF(SUM(Y15:Y17)=0,"",SUM(Y15:Y17))</f>
        <v/>
      </c>
      <c r="AC15" s="71" t="str">
        <f>IF(AB15="","",RANK(AB15,$AB$6:$AB$23))</f>
        <v/>
      </c>
    </row>
    <row r="16" spans="1:29" s="47" customFormat="1" ht="33.75" customHeight="1">
      <c r="A16" s="69"/>
      <c r="B16" s="46" t="s">
        <v>36</v>
      </c>
      <c r="C16" s="53"/>
      <c r="D16" s="54"/>
      <c r="E16" s="54"/>
      <c r="F16" s="55" t="str">
        <f t="shared" si="0"/>
        <v/>
      </c>
      <c r="G16" s="54"/>
      <c r="H16" s="54"/>
      <c r="I16" s="55" t="str">
        <f t="shared" si="1"/>
        <v/>
      </c>
      <c r="J16" s="54"/>
      <c r="K16" s="54"/>
      <c r="L16" s="55" t="str">
        <f t="shared" si="2"/>
        <v/>
      </c>
      <c r="M16" s="54"/>
      <c r="N16" s="54"/>
      <c r="O16" s="55" t="str">
        <f t="shared" si="3"/>
        <v/>
      </c>
      <c r="P16" s="54"/>
      <c r="Q16" s="54"/>
      <c r="R16" s="55" t="str">
        <f t="shared" si="4"/>
        <v/>
      </c>
      <c r="S16" s="54"/>
      <c r="T16" s="54"/>
      <c r="U16" s="55" t="str">
        <f t="shared" si="5"/>
        <v/>
      </c>
      <c r="V16" s="54"/>
      <c r="W16" s="54"/>
      <c r="X16" s="55" t="str">
        <f t="shared" si="6"/>
        <v/>
      </c>
      <c r="Y16" s="55">
        <f t="shared" si="7"/>
        <v>0</v>
      </c>
      <c r="Z16" s="54"/>
      <c r="AA16" s="55" t="str">
        <f t="shared" si="8"/>
        <v/>
      </c>
      <c r="AB16" s="72"/>
      <c r="AC16" s="72"/>
    </row>
    <row r="17" spans="1:29" s="47" customFormat="1" ht="33.75" customHeight="1">
      <c r="A17" s="69"/>
      <c r="B17" s="46" t="s">
        <v>37</v>
      </c>
      <c r="C17" s="53"/>
      <c r="D17" s="54"/>
      <c r="E17" s="54"/>
      <c r="F17" s="55" t="str">
        <f t="shared" si="0"/>
        <v/>
      </c>
      <c r="G17" s="54"/>
      <c r="H17" s="54"/>
      <c r="I17" s="55" t="str">
        <f t="shared" si="1"/>
        <v/>
      </c>
      <c r="J17" s="54"/>
      <c r="K17" s="54"/>
      <c r="L17" s="55" t="str">
        <f t="shared" si="2"/>
        <v/>
      </c>
      <c r="M17" s="54"/>
      <c r="N17" s="54"/>
      <c r="O17" s="55" t="str">
        <f t="shared" si="3"/>
        <v/>
      </c>
      <c r="P17" s="54"/>
      <c r="Q17" s="54"/>
      <c r="R17" s="55" t="str">
        <f t="shared" si="4"/>
        <v/>
      </c>
      <c r="S17" s="54"/>
      <c r="T17" s="54"/>
      <c r="U17" s="55" t="str">
        <f t="shared" si="5"/>
        <v/>
      </c>
      <c r="V17" s="54"/>
      <c r="W17" s="54"/>
      <c r="X17" s="55" t="str">
        <f t="shared" si="6"/>
        <v/>
      </c>
      <c r="Y17" s="55">
        <f t="shared" si="7"/>
        <v>0</v>
      </c>
      <c r="Z17" s="54"/>
      <c r="AA17" s="55" t="str">
        <f t="shared" si="8"/>
        <v/>
      </c>
      <c r="AB17" s="73"/>
      <c r="AC17" s="73"/>
    </row>
    <row r="18" spans="1:29" s="47" customFormat="1" ht="33.75" customHeight="1">
      <c r="A18" s="69"/>
      <c r="B18" s="46" t="s">
        <v>38</v>
      </c>
      <c r="C18" s="53"/>
      <c r="D18" s="54"/>
      <c r="E18" s="54"/>
      <c r="F18" s="55" t="str">
        <f t="shared" si="0"/>
        <v/>
      </c>
      <c r="G18" s="54"/>
      <c r="H18" s="54"/>
      <c r="I18" s="55" t="str">
        <f t="shared" si="1"/>
        <v/>
      </c>
      <c r="J18" s="54"/>
      <c r="K18" s="54"/>
      <c r="L18" s="55" t="str">
        <f t="shared" si="2"/>
        <v/>
      </c>
      <c r="M18" s="54"/>
      <c r="N18" s="54"/>
      <c r="O18" s="55" t="str">
        <f t="shared" si="3"/>
        <v/>
      </c>
      <c r="P18" s="54"/>
      <c r="Q18" s="54"/>
      <c r="R18" s="55" t="str">
        <f t="shared" si="4"/>
        <v/>
      </c>
      <c r="S18" s="54"/>
      <c r="T18" s="54"/>
      <c r="U18" s="55" t="str">
        <f t="shared" si="5"/>
        <v/>
      </c>
      <c r="V18" s="54"/>
      <c r="W18" s="54"/>
      <c r="X18" s="55" t="str">
        <f t="shared" si="6"/>
        <v/>
      </c>
      <c r="Y18" s="55">
        <f t="shared" si="7"/>
        <v>0</v>
      </c>
      <c r="Z18" s="54"/>
      <c r="AA18" s="55" t="str">
        <f t="shared" si="8"/>
        <v/>
      </c>
      <c r="AB18" s="71" t="str">
        <f>IF(SUM(Y18:Y20)=0,"",SUM(Y18:Y20))</f>
        <v/>
      </c>
      <c r="AC18" s="71" t="str">
        <f>IF(AB18="","",RANK(AB18,$AB$6:$AB$23))</f>
        <v/>
      </c>
    </row>
    <row r="19" spans="1:29" s="47" customFormat="1" ht="33.75" customHeight="1">
      <c r="A19" s="69"/>
      <c r="B19" s="46" t="s">
        <v>39</v>
      </c>
      <c r="C19" s="53"/>
      <c r="D19" s="54"/>
      <c r="E19" s="54"/>
      <c r="F19" s="55" t="str">
        <f t="shared" si="0"/>
        <v/>
      </c>
      <c r="G19" s="54"/>
      <c r="H19" s="54"/>
      <c r="I19" s="55" t="str">
        <f t="shared" si="1"/>
        <v/>
      </c>
      <c r="J19" s="54"/>
      <c r="K19" s="54"/>
      <c r="L19" s="55" t="str">
        <f t="shared" si="2"/>
        <v/>
      </c>
      <c r="M19" s="54"/>
      <c r="N19" s="54"/>
      <c r="O19" s="55" t="str">
        <f t="shared" si="3"/>
        <v/>
      </c>
      <c r="P19" s="54"/>
      <c r="Q19" s="54"/>
      <c r="R19" s="55" t="str">
        <f t="shared" si="4"/>
        <v/>
      </c>
      <c r="S19" s="54"/>
      <c r="T19" s="54"/>
      <c r="U19" s="55" t="str">
        <f t="shared" si="5"/>
        <v/>
      </c>
      <c r="V19" s="54"/>
      <c r="W19" s="54"/>
      <c r="X19" s="55" t="str">
        <f t="shared" si="6"/>
        <v/>
      </c>
      <c r="Y19" s="55">
        <f t="shared" si="7"/>
        <v>0</v>
      </c>
      <c r="Z19" s="54"/>
      <c r="AA19" s="55" t="str">
        <f t="shared" si="8"/>
        <v/>
      </c>
      <c r="AB19" s="72"/>
      <c r="AC19" s="72"/>
    </row>
    <row r="20" spans="1:29" s="47" customFormat="1" ht="33.75" customHeight="1">
      <c r="A20" s="69"/>
      <c r="B20" s="46" t="s">
        <v>40</v>
      </c>
      <c r="C20" s="53"/>
      <c r="D20" s="54"/>
      <c r="E20" s="54"/>
      <c r="F20" s="55" t="str">
        <f t="shared" si="0"/>
        <v/>
      </c>
      <c r="G20" s="54"/>
      <c r="H20" s="54"/>
      <c r="I20" s="55" t="str">
        <f t="shared" si="1"/>
        <v/>
      </c>
      <c r="J20" s="54"/>
      <c r="K20" s="54"/>
      <c r="L20" s="55" t="str">
        <f t="shared" si="2"/>
        <v/>
      </c>
      <c r="M20" s="54"/>
      <c r="N20" s="54"/>
      <c r="O20" s="55" t="str">
        <f t="shared" si="3"/>
        <v/>
      </c>
      <c r="P20" s="54"/>
      <c r="Q20" s="54"/>
      <c r="R20" s="55" t="str">
        <f t="shared" si="4"/>
        <v/>
      </c>
      <c r="S20" s="54"/>
      <c r="T20" s="54"/>
      <c r="U20" s="55" t="str">
        <f t="shared" si="5"/>
        <v/>
      </c>
      <c r="V20" s="54"/>
      <c r="W20" s="54"/>
      <c r="X20" s="55" t="str">
        <f t="shared" si="6"/>
        <v/>
      </c>
      <c r="Y20" s="55">
        <f t="shared" si="7"/>
        <v>0</v>
      </c>
      <c r="Z20" s="54"/>
      <c r="AA20" s="55" t="str">
        <f t="shared" si="8"/>
        <v/>
      </c>
      <c r="AB20" s="73"/>
      <c r="AC20" s="73"/>
    </row>
    <row r="21" spans="1:29" s="47" customFormat="1" ht="33.75" customHeight="1">
      <c r="A21" s="69"/>
      <c r="B21" s="46" t="s">
        <v>41</v>
      </c>
      <c r="C21" s="53"/>
      <c r="D21" s="54"/>
      <c r="E21" s="54"/>
      <c r="F21" s="55" t="str">
        <f t="shared" si="0"/>
        <v/>
      </c>
      <c r="G21" s="54"/>
      <c r="H21" s="54"/>
      <c r="I21" s="55" t="str">
        <f t="shared" si="1"/>
        <v/>
      </c>
      <c r="J21" s="54"/>
      <c r="K21" s="54"/>
      <c r="L21" s="55" t="str">
        <f t="shared" si="2"/>
        <v/>
      </c>
      <c r="M21" s="54"/>
      <c r="N21" s="54"/>
      <c r="O21" s="55" t="str">
        <f t="shared" si="3"/>
        <v/>
      </c>
      <c r="P21" s="54"/>
      <c r="Q21" s="54"/>
      <c r="R21" s="55" t="str">
        <f t="shared" si="4"/>
        <v/>
      </c>
      <c r="S21" s="54"/>
      <c r="T21" s="54"/>
      <c r="U21" s="55" t="str">
        <f t="shared" si="5"/>
        <v/>
      </c>
      <c r="V21" s="54"/>
      <c r="W21" s="54"/>
      <c r="X21" s="55" t="str">
        <f t="shared" si="6"/>
        <v/>
      </c>
      <c r="Y21" s="55">
        <f t="shared" si="7"/>
        <v>0</v>
      </c>
      <c r="Z21" s="54"/>
      <c r="AA21" s="55" t="str">
        <f t="shared" si="8"/>
        <v/>
      </c>
      <c r="AB21" s="71" t="str">
        <f>IF(SUM(Y21:Y23)=0,"",SUM(Y21:Y23))</f>
        <v/>
      </c>
      <c r="AC21" s="71" t="str">
        <f>IF(AB21="","",RANK(AB21,$AB$6:$AB$23))</f>
        <v/>
      </c>
    </row>
    <row r="22" spans="1:29" s="47" customFormat="1" ht="33.75" customHeight="1">
      <c r="A22" s="69"/>
      <c r="B22" s="46" t="s">
        <v>42</v>
      </c>
      <c r="C22" s="53"/>
      <c r="D22" s="54"/>
      <c r="E22" s="54"/>
      <c r="F22" s="55" t="str">
        <f t="shared" si="0"/>
        <v/>
      </c>
      <c r="G22" s="54"/>
      <c r="H22" s="54"/>
      <c r="I22" s="55" t="str">
        <f t="shared" si="1"/>
        <v/>
      </c>
      <c r="J22" s="54"/>
      <c r="K22" s="54"/>
      <c r="L22" s="55" t="str">
        <f t="shared" si="2"/>
        <v/>
      </c>
      <c r="M22" s="54"/>
      <c r="N22" s="54"/>
      <c r="O22" s="55" t="str">
        <f t="shared" si="3"/>
        <v/>
      </c>
      <c r="P22" s="54"/>
      <c r="Q22" s="54"/>
      <c r="R22" s="55" t="str">
        <f t="shared" si="4"/>
        <v/>
      </c>
      <c r="S22" s="54"/>
      <c r="T22" s="54"/>
      <c r="U22" s="55" t="str">
        <f t="shared" si="5"/>
        <v/>
      </c>
      <c r="V22" s="54"/>
      <c r="W22" s="54"/>
      <c r="X22" s="55" t="str">
        <f t="shared" si="6"/>
        <v/>
      </c>
      <c r="Y22" s="55">
        <f t="shared" si="7"/>
        <v>0</v>
      </c>
      <c r="Z22" s="54"/>
      <c r="AA22" s="55" t="str">
        <f t="shared" si="8"/>
        <v/>
      </c>
      <c r="AB22" s="72"/>
      <c r="AC22" s="72"/>
    </row>
    <row r="23" spans="1:29" s="47" customFormat="1" ht="33.75" customHeight="1">
      <c r="A23" s="69"/>
      <c r="B23" s="46" t="s">
        <v>43</v>
      </c>
      <c r="C23" s="53"/>
      <c r="D23" s="54"/>
      <c r="E23" s="54"/>
      <c r="F23" s="55" t="str">
        <f t="shared" si="0"/>
        <v/>
      </c>
      <c r="G23" s="54"/>
      <c r="H23" s="54"/>
      <c r="I23" s="55" t="str">
        <f t="shared" si="1"/>
        <v/>
      </c>
      <c r="J23" s="54"/>
      <c r="K23" s="54"/>
      <c r="L23" s="55" t="str">
        <f t="shared" si="2"/>
        <v/>
      </c>
      <c r="M23" s="54"/>
      <c r="N23" s="54"/>
      <c r="O23" s="55" t="str">
        <f t="shared" si="3"/>
        <v/>
      </c>
      <c r="P23" s="54"/>
      <c r="Q23" s="54"/>
      <c r="R23" s="55" t="str">
        <f t="shared" si="4"/>
        <v/>
      </c>
      <c r="S23" s="54"/>
      <c r="T23" s="54"/>
      <c r="U23" s="55" t="str">
        <f t="shared" si="5"/>
        <v/>
      </c>
      <c r="V23" s="54"/>
      <c r="W23" s="54"/>
      <c r="X23" s="55" t="str">
        <f t="shared" si="6"/>
        <v/>
      </c>
      <c r="Y23" s="55">
        <f t="shared" si="7"/>
        <v>0</v>
      </c>
      <c r="Z23" s="54"/>
      <c r="AA23" s="55" t="str">
        <f t="shared" si="8"/>
        <v/>
      </c>
      <c r="AB23" s="73"/>
      <c r="AC23" s="73"/>
    </row>
  </sheetData>
  <sheetProtection password="E05F" sheet="1" objects="1" scenarios="1"/>
  <mergeCells count="48">
    <mergeCell ref="AC18:AC20"/>
    <mergeCell ref="AC21:AC23"/>
    <mergeCell ref="D4:D5"/>
    <mergeCell ref="AC3:AC5"/>
    <mergeCell ref="S3:U3"/>
    <mergeCell ref="V3:X3"/>
    <mergeCell ref="S4:S5"/>
    <mergeCell ref="T4:U4"/>
    <mergeCell ref="V4:V5"/>
    <mergeCell ref="D3:F3"/>
    <mergeCell ref="E4:F4"/>
    <mergeCell ref="A3:A5"/>
    <mergeCell ref="C3:C5"/>
    <mergeCell ref="B3:B5"/>
    <mergeCell ref="AC15:AC17"/>
    <mergeCell ref="G3:I3"/>
    <mergeCell ref="J3:L3"/>
    <mergeCell ref="G4:G5"/>
    <mergeCell ref="H4:I4"/>
    <mergeCell ref="J4:J5"/>
    <mergeCell ref="K4:L4"/>
    <mergeCell ref="AB3:AB5"/>
    <mergeCell ref="M3:O3"/>
    <mergeCell ref="P3:R3"/>
    <mergeCell ref="M4:M5"/>
    <mergeCell ref="N4:O4"/>
    <mergeCell ref="P4:P5"/>
    <mergeCell ref="Q4:R4"/>
    <mergeCell ref="A12:A14"/>
    <mergeCell ref="AC6:AC8"/>
    <mergeCell ref="AC9:AC11"/>
    <mergeCell ref="AC12:AC14"/>
    <mergeCell ref="W4:X4"/>
    <mergeCell ref="D1:AC1"/>
    <mergeCell ref="A6:A8"/>
    <mergeCell ref="A9:A11"/>
    <mergeCell ref="Z3:Z5"/>
    <mergeCell ref="AA3:AA5"/>
    <mergeCell ref="A15:A17"/>
    <mergeCell ref="A18:A20"/>
    <mergeCell ref="A21:A23"/>
    <mergeCell ref="Z2:AC2"/>
    <mergeCell ref="AB6:AB8"/>
    <mergeCell ref="AB9:AB11"/>
    <mergeCell ref="AB12:AB14"/>
    <mergeCell ref="AB15:AB17"/>
    <mergeCell ref="AB18:AB20"/>
    <mergeCell ref="AB21:AB23"/>
  </mergeCells>
  <phoneticPr fontId="1" type="noConversion"/>
  <dataValidations count="1">
    <dataValidation type="list" allowBlank="1" showInputMessage="1" showErrorMessage="1" sqref="D6:D23 G6:G23 J6:J23 V6:V23 P6:P23 S6:S23 M6:M23">
      <formula1>$B$6:$B$23</formula1>
    </dataValidation>
  </dataValidations>
  <pageMargins left="0.26" right="0.24" top="0.98425196850393704" bottom="0.25" header="0.51181102362204722" footer="0.16"/>
  <pageSetup paperSize="9" scale="60" orientation="landscape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zoomScale="85" workbookViewId="0">
      <selection activeCell="A17" sqref="A17"/>
    </sheetView>
  </sheetViews>
  <sheetFormatPr defaultColWidth="15.5" defaultRowHeight="21" customHeight="1"/>
  <cols>
    <col min="1" max="2" width="15.625" style="25" customWidth="1"/>
    <col min="3" max="4" width="7.125" style="25" customWidth="1"/>
    <col min="5" max="6" width="15.625" style="25" customWidth="1"/>
    <col min="7" max="16384" width="15.5" style="25"/>
  </cols>
  <sheetData>
    <row r="1" spans="1:6" ht="21" customHeight="1">
      <c r="A1" s="77" t="s">
        <v>13</v>
      </c>
      <c r="B1" s="77"/>
      <c r="C1" s="28"/>
      <c r="E1" s="77" t="s">
        <v>6</v>
      </c>
      <c r="F1" s="77"/>
    </row>
    <row r="2" spans="1:6" ht="21" customHeight="1">
      <c r="A2" s="25" t="s">
        <v>4</v>
      </c>
      <c r="B2" s="27" t="s">
        <v>5</v>
      </c>
      <c r="D2" s="29"/>
      <c r="E2" s="25" t="s">
        <v>7</v>
      </c>
      <c r="F2" s="27" t="s">
        <v>5</v>
      </c>
    </row>
    <row r="3" spans="1:6" ht="21" customHeight="1">
      <c r="A3" s="26" t="s">
        <v>1</v>
      </c>
      <c r="B3" s="26" t="s">
        <v>1</v>
      </c>
      <c r="D3" s="29"/>
      <c r="E3" s="26" t="s">
        <v>1</v>
      </c>
      <c r="F3" s="26" t="s">
        <v>1</v>
      </c>
    </row>
    <row r="4" spans="1:6" ht="94.5" customHeight="1">
      <c r="A4" s="26"/>
      <c r="B4" s="26"/>
      <c r="D4" s="29"/>
      <c r="E4" s="26"/>
      <c r="F4" s="26"/>
    </row>
    <row r="5" spans="1:6" ht="27.75" customHeight="1">
      <c r="A5" s="26" t="s">
        <v>2</v>
      </c>
      <c r="B5" s="26" t="s">
        <v>2</v>
      </c>
      <c r="D5" s="29"/>
      <c r="E5" s="26" t="s">
        <v>2</v>
      </c>
      <c r="F5" s="26" t="s">
        <v>2</v>
      </c>
    </row>
    <row r="6" spans="1:6" ht="93" customHeight="1">
      <c r="A6" s="26"/>
      <c r="B6" s="26"/>
      <c r="D6" s="29"/>
      <c r="E6" s="26"/>
      <c r="F6" s="26"/>
    </row>
    <row r="7" spans="1:6" ht="21" customHeight="1">
      <c r="A7" s="26" t="s">
        <v>3</v>
      </c>
      <c r="B7" s="26" t="s">
        <v>3</v>
      </c>
      <c r="D7" s="29"/>
      <c r="E7" s="26" t="s">
        <v>3</v>
      </c>
      <c r="F7" s="26" t="s">
        <v>3</v>
      </c>
    </row>
    <row r="8" spans="1:6" ht="31.5" customHeight="1">
      <c r="A8" s="26"/>
      <c r="B8" s="26"/>
      <c r="D8" s="29"/>
      <c r="E8" s="26"/>
      <c r="F8" s="26"/>
    </row>
    <row r="9" spans="1:6" ht="21" customHeight="1" thickBot="1">
      <c r="D9" s="29"/>
    </row>
    <row r="10" spans="1:6" ht="21" customHeight="1">
      <c r="A10" s="30"/>
      <c r="B10" s="30"/>
      <c r="C10" s="30"/>
      <c r="D10" s="31"/>
      <c r="E10" s="30"/>
      <c r="F10" s="30"/>
    </row>
    <row r="11" spans="1:6" ht="21" customHeight="1">
      <c r="A11" s="77" t="s">
        <v>6</v>
      </c>
      <c r="B11" s="77"/>
      <c r="C11" s="28"/>
      <c r="D11" s="29"/>
      <c r="E11" s="77" t="s">
        <v>6</v>
      </c>
      <c r="F11" s="77"/>
    </row>
    <row r="12" spans="1:6" ht="21" customHeight="1">
      <c r="A12" s="25" t="s">
        <v>8</v>
      </c>
      <c r="B12" s="27" t="s">
        <v>5</v>
      </c>
      <c r="D12" s="29"/>
      <c r="E12" s="25" t="s">
        <v>9</v>
      </c>
      <c r="F12" s="27" t="s">
        <v>5</v>
      </c>
    </row>
    <row r="13" spans="1:6" ht="21" customHeight="1">
      <c r="A13" s="26" t="s">
        <v>1</v>
      </c>
      <c r="B13" s="26" t="s">
        <v>1</v>
      </c>
      <c r="D13" s="29"/>
      <c r="E13" s="26" t="s">
        <v>1</v>
      </c>
      <c r="F13" s="26" t="s">
        <v>1</v>
      </c>
    </row>
    <row r="14" spans="1:6" ht="94.5" customHeight="1">
      <c r="A14" s="26"/>
      <c r="B14" s="26"/>
      <c r="D14" s="29"/>
      <c r="E14" s="26"/>
      <c r="F14" s="26"/>
    </row>
    <row r="15" spans="1:6" ht="27.75" customHeight="1">
      <c r="A15" s="26" t="s">
        <v>2</v>
      </c>
      <c r="B15" s="26" t="s">
        <v>2</v>
      </c>
      <c r="D15" s="29"/>
      <c r="E15" s="26" t="s">
        <v>2</v>
      </c>
      <c r="F15" s="26" t="s">
        <v>2</v>
      </c>
    </row>
    <row r="16" spans="1:6" ht="93" customHeight="1">
      <c r="A16" s="26"/>
      <c r="B16" s="26"/>
      <c r="D16" s="29"/>
      <c r="E16" s="26"/>
      <c r="F16" s="26"/>
    </row>
    <row r="17" spans="1:6" ht="21" customHeight="1">
      <c r="A17" s="26" t="s">
        <v>3</v>
      </c>
      <c r="B17" s="26" t="s">
        <v>3</v>
      </c>
      <c r="D17" s="29"/>
      <c r="E17" s="26" t="s">
        <v>3</v>
      </c>
      <c r="F17" s="26" t="s">
        <v>3</v>
      </c>
    </row>
    <row r="18" spans="1:6" ht="31.5" customHeight="1">
      <c r="A18" s="26"/>
      <c r="B18" s="26"/>
      <c r="D18" s="29"/>
      <c r="E18" s="26"/>
      <c r="F18" s="26"/>
    </row>
  </sheetData>
  <sheetProtection password="E05F" sheet="1" objects="1" scenarios="1"/>
  <mergeCells count="4">
    <mergeCell ref="A1:B1"/>
    <mergeCell ref="E1:F1"/>
    <mergeCell ref="A11:B11"/>
    <mergeCell ref="E11:F11"/>
  </mergeCells>
  <phoneticPr fontId="1" type="noConversion"/>
  <pageMargins left="0.99" right="0.75" top="0.49" bottom="0.7" header="0.25" footer="0.47"/>
  <pageSetup paperSize="9"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C30" sqref="C30"/>
    </sheetView>
  </sheetViews>
  <sheetFormatPr defaultRowHeight="14.25"/>
  <sheetData>
    <row r="1" spans="1:3">
      <c r="A1" t="s">
        <v>10</v>
      </c>
      <c r="B1" t="s">
        <v>1</v>
      </c>
      <c r="C1" t="s">
        <v>11</v>
      </c>
    </row>
    <row r="2" spans="1:3">
      <c r="A2">
        <v>1</v>
      </c>
      <c r="B2" t="s">
        <v>14</v>
      </c>
      <c r="C2" t="s">
        <v>15</v>
      </c>
    </row>
    <row r="3" spans="1:3">
      <c r="A3">
        <v>2</v>
      </c>
      <c r="B3" t="s">
        <v>14</v>
      </c>
      <c r="C3" t="s">
        <v>16</v>
      </c>
    </row>
    <row r="4" spans="1:3">
      <c r="A4">
        <v>3</v>
      </c>
      <c r="B4" t="s">
        <v>14</v>
      </c>
      <c r="C4" t="s">
        <v>17</v>
      </c>
    </row>
    <row r="5" spans="1:3">
      <c r="A5">
        <v>4</v>
      </c>
      <c r="B5" t="s">
        <v>18</v>
      </c>
      <c r="C5" t="s">
        <v>20</v>
      </c>
    </row>
    <row r="6" spans="1:3">
      <c r="A6">
        <v>5</v>
      </c>
      <c r="B6" t="s">
        <v>18</v>
      </c>
      <c r="C6" t="s">
        <v>19</v>
      </c>
    </row>
    <row r="7" spans="1:3">
      <c r="A7">
        <v>6</v>
      </c>
      <c r="B7" t="s">
        <v>18</v>
      </c>
      <c r="C7" t="s">
        <v>21</v>
      </c>
    </row>
    <row r="8" spans="1:3">
      <c r="A8">
        <v>7</v>
      </c>
      <c r="B8" t="s">
        <v>22</v>
      </c>
      <c r="C8" t="s">
        <v>23</v>
      </c>
    </row>
    <row r="9" spans="1:3">
      <c r="A9">
        <v>8</v>
      </c>
      <c r="B9" t="s">
        <v>22</v>
      </c>
      <c r="C9" t="s">
        <v>24</v>
      </c>
    </row>
    <row r="10" spans="1:3">
      <c r="A10">
        <v>9</v>
      </c>
      <c r="B10" t="s">
        <v>22</v>
      </c>
      <c r="C10" t="s">
        <v>25</v>
      </c>
    </row>
  </sheetData>
  <sheetProtection password="E05F" sheet="1" objects="1" scenarios="1"/>
  <phoneticPr fontId="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10"/>
  <sheetViews>
    <sheetView zoomScale="70" workbookViewId="0">
      <selection activeCell="F1" sqref="F1 A1:A3 D1:D3 A6:A8 D6:D8"/>
    </sheetView>
  </sheetViews>
  <sheetFormatPr defaultColWidth="26.5" defaultRowHeight="79.5" customHeight="1"/>
  <cols>
    <col min="1" max="1" width="26.5" style="25" customWidth="1"/>
    <col min="2" max="2" width="12.625" style="25" customWidth="1"/>
    <col min="3" max="3" width="12.875" style="25" customWidth="1"/>
    <col min="4" max="4" width="22.375" style="25" customWidth="1"/>
    <col min="5" max="30" width="14.625" style="25" customWidth="1"/>
    <col min="31" max="16384" width="26.5" style="25"/>
  </cols>
  <sheetData>
    <row r="1" spans="1:8" ht="57.75" customHeight="1">
      <c r="A1" s="57" t="str">
        <f>VLOOKUP(A2,参赛人信息!$A$2:$C$21,2,FALSE)</f>
        <v>教科局</v>
      </c>
      <c r="B1" s="35"/>
      <c r="C1" s="36"/>
      <c r="D1" s="57" t="str">
        <f>VLOOKUP(D2,参赛人信息!$A$2:$C$21,2,FALSE)</f>
        <v>教科局</v>
      </c>
      <c r="F1" s="56">
        <f>H1*4-3</f>
        <v>1</v>
      </c>
      <c r="G1" s="25" t="s">
        <v>12</v>
      </c>
      <c r="H1" s="32">
        <v>1</v>
      </c>
    </row>
    <row r="2" spans="1:8" ht="40.5" customHeight="1">
      <c r="A2" s="58">
        <f>F1</f>
        <v>1</v>
      </c>
      <c r="B2" s="35"/>
      <c r="C2" s="36"/>
      <c r="D2" s="58">
        <f>A2+1</f>
        <v>2</v>
      </c>
    </row>
    <row r="3" spans="1:8" ht="267.75" customHeight="1">
      <c r="A3" s="59" t="str">
        <f>VLOOKUP(A2,参赛人信息!$A$2:$C$21,3,FALSE)</f>
        <v>邱本达</v>
      </c>
      <c r="B3" s="42"/>
      <c r="C3" s="43"/>
      <c r="D3" s="59" t="str">
        <f>VLOOKUP(D2,参赛人信息!$A$2:$C$21,3,FALSE)</f>
        <v>王重华</v>
      </c>
    </row>
    <row r="4" spans="1:8" s="33" customFormat="1" ht="22.5" customHeight="1">
      <c r="A4" s="38"/>
      <c r="B4" s="38"/>
      <c r="C4" s="39"/>
      <c r="D4" s="38"/>
    </row>
    <row r="5" spans="1:8" ht="22.5" customHeight="1">
      <c r="A5" s="40"/>
      <c r="B5" s="40"/>
      <c r="C5" s="41"/>
      <c r="D5" s="40"/>
    </row>
    <row r="6" spans="1:8" ht="57.75" customHeight="1">
      <c r="A6" s="57" t="str">
        <f>VLOOKUP(A7,参赛人信息!$A$2:$C$21,2,FALSE)</f>
        <v>教科局</v>
      </c>
      <c r="B6" s="37"/>
      <c r="C6" s="36"/>
      <c r="D6" s="57" t="str">
        <f>VLOOKUP(D7,参赛人信息!$A$2:$C$21,2,FALSE)</f>
        <v>东柳街道</v>
      </c>
    </row>
    <row r="7" spans="1:8" ht="40.5" customHeight="1">
      <c r="A7" s="58">
        <f>D2+1</f>
        <v>3</v>
      </c>
      <c r="B7" s="35"/>
      <c r="C7" s="36"/>
      <c r="D7" s="58">
        <f>A7+1</f>
        <v>4</v>
      </c>
    </row>
    <row r="8" spans="1:8" ht="267.75" customHeight="1">
      <c r="A8" s="59" t="str">
        <f>VLOOKUP(A7,参赛人信息!$A$2:$C$21,3,FALSE)</f>
        <v>陈秋</v>
      </c>
      <c r="B8" s="44"/>
      <c r="C8" s="43"/>
      <c r="D8" s="59" t="str">
        <f>VLOOKUP(D7,参赛人信息!$A$2:$C$21,3,FALSE)</f>
        <v>欧远学</v>
      </c>
    </row>
    <row r="9" spans="1:8" s="33" customFormat="1" ht="255" customHeight="1"/>
    <row r="10" spans="1:8" ht="79.5" customHeight="1">
      <c r="A10" s="34"/>
      <c r="B10" s="34"/>
      <c r="C10" s="34"/>
      <c r="D10" s="34"/>
    </row>
  </sheetData>
  <sheetProtection password="E05F" sheet="1" objects="1" scenarios="1"/>
  <phoneticPr fontId="1" type="noConversion"/>
  <pageMargins left="1.0629921259842521" right="0.85" top="0.2" bottom="0" header="0.17" footer="0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Spinner 2">
              <controlPr defaultSize="0" autoPict="0">
                <anchor moveWithCells="1" sizeWithCells="1">
                  <from>
                    <xdr:col>6</xdr:col>
                    <xdr:colOff>742950</xdr:colOff>
                    <xdr:row>1</xdr:row>
                    <xdr:rowOff>600075</xdr:rowOff>
                  </from>
                  <to>
                    <xdr:col>6</xdr:col>
                    <xdr:colOff>1457325</xdr:colOff>
                    <xdr:row>2</xdr:row>
                    <xdr:rowOff>542925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H9" sqref="H9"/>
    </sheetView>
  </sheetViews>
  <sheetFormatPr defaultRowHeight="14.25"/>
  <cols>
    <col min="1" max="1" width="5.125" customWidth="1"/>
    <col min="2" max="2" width="10.375" customWidth="1"/>
    <col min="3" max="3" width="9.75" customWidth="1"/>
    <col min="5" max="5" width="9.75" customWidth="1"/>
    <col min="6" max="6" width="5.125" customWidth="1"/>
    <col min="7" max="7" width="10.375" customWidth="1"/>
    <col min="8" max="8" width="9.75" customWidth="1"/>
    <col min="10" max="10" width="9.75" customWidth="1"/>
  </cols>
  <sheetData>
    <row r="1" spans="1:10" ht="22.5">
      <c r="A1" s="79" t="s">
        <v>60</v>
      </c>
      <c r="B1" s="79"/>
      <c r="C1" s="79"/>
      <c r="D1" s="79"/>
      <c r="E1" s="79"/>
      <c r="F1" s="79"/>
      <c r="G1" s="79"/>
      <c r="H1" s="79"/>
      <c r="I1" s="79"/>
      <c r="J1" s="79"/>
    </row>
    <row r="2" spans="1:10" ht="19.5" customHeight="1">
      <c r="A2" t="s">
        <v>57</v>
      </c>
      <c r="H2" s="78" t="s">
        <v>59</v>
      </c>
      <c r="I2" s="78"/>
      <c r="J2" s="78"/>
    </row>
    <row r="3" spans="1:10" ht="28.5">
      <c r="A3" s="66" t="s">
        <v>63</v>
      </c>
      <c r="B3" s="62" t="s">
        <v>1</v>
      </c>
      <c r="C3" s="63" t="s">
        <v>58</v>
      </c>
      <c r="D3" s="62" t="s">
        <v>1</v>
      </c>
      <c r="E3" s="64" t="s">
        <v>61</v>
      </c>
      <c r="F3" s="65" t="s">
        <v>62</v>
      </c>
      <c r="G3" s="62" t="s">
        <v>1</v>
      </c>
      <c r="H3" s="63" t="s">
        <v>58</v>
      </c>
      <c r="I3" s="62" t="s">
        <v>1</v>
      </c>
      <c r="J3" s="63" t="s">
        <v>61</v>
      </c>
    </row>
    <row r="4" spans="1:10" ht="24.75" customHeight="1">
      <c r="A4" s="67">
        <v>1</v>
      </c>
      <c r="B4" s="60"/>
      <c r="C4" s="60"/>
      <c r="D4" s="60"/>
      <c r="E4" s="61"/>
      <c r="F4" s="65">
        <v>24</v>
      </c>
      <c r="G4" s="60"/>
      <c r="H4" s="60"/>
      <c r="I4" s="60"/>
      <c r="J4" s="60"/>
    </row>
    <row r="5" spans="1:10" ht="24.75" customHeight="1">
      <c r="A5" s="67">
        <v>2</v>
      </c>
      <c r="B5" s="60"/>
      <c r="C5" s="60"/>
      <c r="D5" s="60"/>
      <c r="E5" s="61"/>
      <c r="F5" s="65">
        <v>25</v>
      </c>
      <c r="G5" s="60"/>
      <c r="H5" s="60"/>
      <c r="I5" s="60"/>
      <c r="J5" s="60"/>
    </row>
    <row r="6" spans="1:10" ht="24.75" customHeight="1">
      <c r="A6" s="67">
        <v>3</v>
      </c>
      <c r="B6" s="60"/>
      <c r="C6" s="60"/>
      <c r="D6" s="60"/>
      <c r="E6" s="61"/>
      <c r="F6" s="65">
        <v>26</v>
      </c>
      <c r="G6" s="60"/>
      <c r="H6" s="60"/>
      <c r="I6" s="60"/>
      <c r="J6" s="60"/>
    </row>
    <row r="7" spans="1:10" ht="24.75" customHeight="1">
      <c r="A7" s="67">
        <v>4</v>
      </c>
      <c r="B7" s="60"/>
      <c r="C7" s="60"/>
      <c r="D7" s="60"/>
      <c r="E7" s="61"/>
      <c r="F7" s="65">
        <v>27</v>
      </c>
      <c r="G7" s="60"/>
      <c r="H7" s="60"/>
      <c r="I7" s="60"/>
      <c r="J7" s="60"/>
    </row>
    <row r="8" spans="1:10" ht="24.75" customHeight="1">
      <c r="A8" s="67">
        <v>5</v>
      </c>
      <c r="B8" s="60"/>
      <c r="C8" s="60"/>
      <c r="D8" s="60"/>
      <c r="E8" s="61"/>
      <c r="F8" s="65">
        <v>28</v>
      </c>
      <c r="G8" s="60"/>
      <c r="H8" s="60"/>
      <c r="I8" s="60"/>
      <c r="J8" s="60"/>
    </row>
    <row r="9" spans="1:10" ht="24.75" customHeight="1">
      <c r="A9" s="67">
        <v>6</v>
      </c>
      <c r="B9" s="60"/>
      <c r="C9" s="60"/>
      <c r="D9" s="60"/>
      <c r="E9" s="61"/>
      <c r="F9" s="65">
        <v>29</v>
      </c>
      <c r="G9" s="60"/>
      <c r="H9" s="60"/>
      <c r="I9" s="60"/>
      <c r="J9" s="60"/>
    </row>
    <row r="10" spans="1:10" ht="24.75" customHeight="1">
      <c r="A10" s="67">
        <v>7</v>
      </c>
      <c r="B10" s="60"/>
      <c r="C10" s="60"/>
      <c r="D10" s="60"/>
      <c r="E10" s="61"/>
      <c r="F10" s="65">
        <v>30</v>
      </c>
      <c r="G10" s="60"/>
      <c r="H10" s="60"/>
      <c r="I10" s="60"/>
      <c r="J10" s="60"/>
    </row>
    <row r="11" spans="1:10" ht="24.75" customHeight="1">
      <c r="A11" s="67">
        <v>8</v>
      </c>
      <c r="B11" s="60"/>
      <c r="C11" s="60"/>
      <c r="D11" s="60"/>
      <c r="E11" s="61"/>
      <c r="F11" s="65">
        <v>31</v>
      </c>
      <c r="G11" s="60"/>
      <c r="H11" s="60"/>
      <c r="I11" s="60"/>
      <c r="J11" s="60"/>
    </row>
    <row r="12" spans="1:10" ht="24.75" customHeight="1">
      <c r="A12" s="67">
        <v>9</v>
      </c>
      <c r="B12" s="60"/>
      <c r="C12" s="60"/>
      <c r="D12" s="60"/>
      <c r="E12" s="61"/>
      <c r="F12" s="65">
        <v>32</v>
      </c>
      <c r="G12" s="60"/>
      <c r="H12" s="60"/>
      <c r="I12" s="60"/>
      <c r="J12" s="60"/>
    </row>
    <row r="13" spans="1:10" ht="24.75" customHeight="1">
      <c r="A13" s="67">
        <v>10</v>
      </c>
      <c r="B13" s="60"/>
      <c r="C13" s="60"/>
      <c r="D13" s="60"/>
      <c r="E13" s="61"/>
      <c r="F13" s="65">
        <v>33</v>
      </c>
      <c r="G13" s="60"/>
      <c r="H13" s="60"/>
      <c r="I13" s="60"/>
      <c r="J13" s="60"/>
    </row>
    <row r="14" spans="1:10" ht="24.75" customHeight="1">
      <c r="A14" s="67">
        <v>11</v>
      </c>
      <c r="B14" s="60"/>
      <c r="C14" s="60"/>
      <c r="D14" s="60"/>
      <c r="E14" s="61"/>
      <c r="F14" s="65">
        <v>34</v>
      </c>
      <c r="G14" s="60"/>
      <c r="H14" s="60"/>
      <c r="I14" s="60"/>
      <c r="J14" s="60"/>
    </row>
    <row r="15" spans="1:10" ht="24.75" customHeight="1">
      <c r="A15" s="67">
        <v>12</v>
      </c>
      <c r="B15" s="60"/>
      <c r="C15" s="60"/>
      <c r="D15" s="60"/>
      <c r="E15" s="61"/>
      <c r="F15" s="65">
        <v>35</v>
      </c>
      <c r="G15" s="60"/>
      <c r="H15" s="60"/>
      <c r="I15" s="60"/>
      <c r="J15" s="60"/>
    </row>
    <row r="16" spans="1:10" ht="24.75" customHeight="1">
      <c r="A16" s="67">
        <v>13</v>
      </c>
      <c r="B16" s="60"/>
      <c r="C16" s="60"/>
      <c r="D16" s="60"/>
      <c r="E16" s="61"/>
      <c r="F16" s="65">
        <v>36</v>
      </c>
      <c r="G16" s="60"/>
      <c r="H16" s="60"/>
      <c r="I16" s="60"/>
      <c r="J16" s="60"/>
    </row>
    <row r="17" spans="1:10" ht="24.75" customHeight="1">
      <c r="A17" s="67">
        <v>14</v>
      </c>
      <c r="B17" s="60"/>
      <c r="C17" s="60"/>
      <c r="D17" s="60"/>
      <c r="E17" s="61"/>
      <c r="F17" s="65">
        <v>37</v>
      </c>
      <c r="G17" s="60"/>
      <c r="H17" s="60"/>
      <c r="I17" s="60"/>
      <c r="J17" s="60"/>
    </row>
    <row r="18" spans="1:10" ht="24.75" customHeight="1">
      <c r="A18" s="67">
        <v>15</v>
      </c>
      <c r="B18" s="60"/>
      <c r="C18" s="60"/>
      <c r="D18" s="60"/>
      <c r="E18" s="61"/>
      <c r="F18" s="65">
        <v>38</v>
      </c>
      <c r="G18" s="60"/>
      <c r="H18" s="60"/>
      <c r="I18" s="60"/>
      <c r="J18" s="60"/>
    </row>
    <row r="19" spans="1:10" ht="24.75" customHeight="1">
      <c r="A19" s="67">
        <v>16</v>
      </c>
      <c r="B19" s="60"/>
      <c r="C19" s="60"/>
      <c r="D19" s="60"/>
      <c r="E19" s="61"/>
      <c r="F19" s="65">
        <v>39</v>
      </c>
      <c r="G19" s="60"/>
      <c r="H19" s="60"/>
      <c r="I19" s="60"/>
      <c r="J19" s="60"/>
    </row>
    <row r="20" spans="1:10" ht="24.75" customHeight="1">
      <c r="A20" s="67">
        <v>17</v>
      </c>
      <c r="B20" s="60"/>
      <c r="C20" s="60"/>
      <c r="D20" s="60"/>
      <c r="E20" s="61"/>
      <c r="F20" s="65">
        <v>40</v>
      </c>
      <c r="G20" s="60"/>
      <c r="H20" s="60"/>
      <c r="I20" s="60"/>
      <c r="J20" s="60"/>
    </row>
    <row r="21" spans="1:10" ht="24.75" customHeight="1">
      <c r="A21" s="67">
        <v>18</v>
      </c>
      <c r="B21" s="60"/>
      <c r="C21" s="60"/>
      <c r="D21" s="60"/>
      <c r="E21" s="61"/>
      <c r="F21" s="65">
        <v>41</v>
      </c>
      <c r="G21" s="60"/>
      <c r="H21" s="60"/>
      <c r="I21" s="60"/>
      <c r="J21" s="60"/>
    </row>
    <row r="22" spans="1:10" ht="24.75" customHeight="1">
      <c r="A22" s="67">
        <v>19</v>
      </c>
      <c r="B22" s="60"/>
      <c r="C22" s="60"/>
      <c r="D22" s="60"/>
      <c r="E22" s="61"/>
      <c r="F22" s="65">
        <v>42</v>
      </c>
      <c r="G22" s="60"/>
      <c r="H22" s="60"/>
      <c r="I22" s="60"/>
      <c r="J22" s="60"/>
    </row>
    <row r="23" spans="1:10" ht="24.75" customHeight="1">
      <c r="A23" s="67">
        <v>20</v>
      </c>
      <c r="B23" s="60"/>
      <c r="C23" s="60"/>
      <c r="D23" s="60"/>
      <c r="E23" s="61"/>
      <c r="F23" s="65">
        <v>43</v>
      </c>
      <c r="G23" s="60"/>
      <c r="H23" s="60"/>
      <c r="I23" s="60"/>
      <c r="J23" s="60"/>
    </row>
    <row r="24" spans="1:10" ht="24.75" customHeight="1">
      <c r="A24" s="67">
        <v>21</v>
      </c>
      <c r="B24" s="60"/>
      <c r="C24" s="60"/>
      <c r="D24" s="60"/>
      <c r="E24" s="61"/>
      <c r="F24" s="65">
        <v>44</v>
      </c>
      <c r="G24" s="60"/>
      <c r="H24" s="60"/>
      <c r="I24" s="60"/>
      <c r="J24" s="60"/>
    </row>
    <row r="25" spans="1:10" ht="24.75" customHeight="1">
      <c r="A25" s="67">
        <v>22</v>
      </c>
      <c r="B25" s="60"/>
      <c r="C25" s="60"/>
      <c r="D25" s="60"/>
      <c r="E25" s="61"/>
      <c r="F25" s="65">
        <v>45</v>
      </c>
      <c r="G25" s="60"/>
      <c r="H25" s="60"/>
      <c r="I25" s="60"/>
      <c r="J25" s="60"/>
    </row>
    <row r="26" spans="1:10" ht="24.75" customHeight="1">
      <c r="A26" s="67">
        <v>23</v>
      </c>
      <c r="B26" s="60"/>
      <c r="C26" s="60"/>
      <c r="D26" s="60"/>
      <c r="E26" s="61"/>
      <c r="F26" s="65">
        <v>46</v>
      </c>
      <c r="G26" s="60"/>
      <c r="H26" s="60"/>
      <c r="I26" s="60"/>
      <c r="J26" s="60"/>
    </row>
  </sheetData>
  <mergeCells count="2">
    <mergeCell ref="H2:J2"/>
    <mergeCell ref="A1:J1"/>
  </mergeCells>
  <phoneticPr fontId="1" type="noConversion"/>
  <pageMargins left="0.37" right="0.47" top="1" bottom="1" header="0.5" footer="0.5"/>
  <pageSetup paperSize="9" orientation="portrait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K13" sqref="K13"/>
    </sheetView>
  </sheetViews>
  <sheetFormatPr defaultRowHeight="14.25"/>
  <sheetData/>
  <phoneticPr fontId="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workbookViewId="0">
      <selection activeCell="L17" sqref="L17"/>
    </sheetView>
  </sheetViews>
  <sheetFormatPr defaultRowHeight="14.25"/>
  <sheetData/>
  <phoneticPr fontId="1" type="noConversion"/>
  <pageMargins left="0.39370078740157483" right="0.39370078740157483" top="0.98425196850393704" bottom="0.98425196850393704" header="0.51181102362204722" footer="0.51181102362204722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轮次表</vt:lpstr>
      <vt:lpstr>成绩表</vt:lpstr>
      <vt:lpstr>成绩单</vt:lpstr>
      <vt:lpstr>参赛人信息</vt:lpstr>
      <vt:lpstr>坐签</vt:lpstr>
      <vt:lpstr>积分循环赛</vt:lpstr>
      <vt:lpstr>运动员须知</vt:lpstr>
      <vt:lpstr>简明规定</vt:lpstr>
      <vt:lpstr>坐签!Print_Area</vt:lpstr>
    </vt:vector>
  </TitlesOfParts>
  <Company>P R 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shenlei</dc:creator>
  <cp:lastModifiedBy>shenlei</cp:lastModifiedBy>
  <cp:lastPrinted>2019-04-15T09:09:58Z</cp:lastPrinted>
  <dcterms:created xsi:type="dcterms:W3CDTF">2017-04-17T08:52:47Z</dcterms:created>
  <dcterms:modified xsi:type="dcterms:W3CDTF">2021-03-03T11:46:02Z</dcterms:modified>
</cp:coreProperties>
</file>